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</sheets>
  <definedNames>
    <definedName name="_xlnm.Print_Area" localSheetId="0">'Arkusz1'!$A$1:$E$272</definedName>
  </definedNames>
  <calcPr fullCalcOnLoad="1"/>
</workbook>
</file>

<file path=xl/sharedStrings.xml><?xml version="1.0" encoding="utf-8"?>
<sst xmlns="http://schemas.openxmlformats.org/spreadsheetml/2006/main" count="144" uniqueCount="140">
  <si>
    <t>Nazwa</t>
  </si>
  <si>
    <t>Lp</t>
  </si>
  <si>
    <t xml:space="preserve">     A</t>
  </si>
  <si>
    <t>Plan gospodarczy</t>
  </si>
  <si>
    <t>Ilość godzin zatrudnienia</t>
  </si>
  <si>
    <t>Norma budżetowa</t>
  </si>
  <si>
    <t xml:space="preserve">     B</t>
  </si>
  <si>
    <t xml:space="preserve">w złotych  </t>
  </si>
  <si>
    <t>Paragraf</t>
  </si>
  <si>
    <t xml:space="preserve">  I. Stan funduszu obrotowego na początek roku</t>
  </si>
  <si>
    <t xml:space="preserve"> II. Zwiększenie funduszu</t>
  </si>
  <si>
    <t>III. Przychody ogółem</t>
  </si>
  <si>
    <t>Suma bilansowa ( I + II + III )</t>
  </si>
  <si>
    <t xml:space="preserve">     C</t>
  </si>
  <si>
    <t>IV. Rozchody ogółem</t>
  </si>
  <si>
    <t xml:space="preserve">     Rozchody objęte normą</t>
  </si>
  <si>
    <t xml:space="preserve">     Rozchody nie objęte normą</t>
  </si>
  <si>
    <t xml:space="preserve">     Przelewy na remonty kapitalne i na inwestycje</t>
  </si>
  <si>
    <t xml:space="preserve"> V. Zmniejszenie funduszu</t>
  </si>
  <si>
    <t>VI. Stan funduszu obrotowego na koniec roku</t>
  </si>
  <si>
    <t>Suma bilansowa ( IV + V + VI )</t>
  </si>
  <si>
    <t>Uzasadnienie przychodów - rozchodów</t>
  </si>
  <si>
    <t xml:space="preserve">     D</t>
  </si>
  <si>
    <t xml:space="preserve">  1.usługi telekom.i pocztowe</t>
  </si>
  <si>
    <t xml:space="preserve">  2.deratyzacja i dezynfekcja</t>
  </si>
  <si>
    <t xml:space="preserve">  4.remonty środków transportowych</t>
  </si>
  <si>
    <t xml:space="preserve">  8.dzierżawa i ochrona</t>
  </si>
  <si>
    <t xml:space="preserve">  9.pozostałe usługi</t>
  </si>
  <si>
    <t xml:space="preserve">  1.paliwo</t>
  </si>
  <si>
    <t xml:space="preserve">  2.mat.biurowe</t>
  </si>
  <si>
    <t xml:space="preserve">  3.części zamienne</t>
  </si>
  <si>
    <t xml:space="preserve">  4.mat.dla zieleni</t>
  </si>
  <si>
    <t xml:space="preserve">  5. Mat.na cmentarz</t>
  </si>
  <si>
    <t xml:space="preserve">  6.mat.BHP</t>
  </si>
  <si>
    <t xml:space="preserve">  7.mat.akcji zimowej</t>
  </si>
  <si>
    <t xml:space="preserve">  8.pojemniki</t>
  </si>
  <si>
    <t>województwo Zachodniopomorskie</t>
  </si>
  <si>
    <t>Rozdział 7011</t>
  </si>
  <si>
    <t>Międzyzdroje</t>
  </si>
  <si>
    <t>podatek od nieruchomości</t>
  </si>
  <si>
    <t>$4480 Podatek od nieruchomości</t>
  </si>
  <si>
    <t>$4110 Składki na ubezpieczenia społeczne</t>
  </si>
  <si>
    <t>$4440 Odpis na ZFŚS</t>
  </si>
  <si>
    <t>II Wydatki</t>
  </si>
  <si>
    <t>I Dochody</t>
  </si>
  <si>
    <t>różne opłaty i składki</t>
  </si>
  <si>
    <t>3.prenumeraty i szkolenia</t>
  </si>
  <si>
    <t>10.ścieki</t>
  </si>
  <si>
    <t>4430 różne opłaty i składki</t>
  </si>
  <si>
    <t>6.eksploatacja wysypiska</t>
  </si>
  <si>
    <t>II.Usługi Wywozu nieczystości</t>
  </si>
  <si>
    <t>VI.Usługi z utrzymania MOLA</t>
  </si>
  <si>
    <t>VII.Dzierżawy Szaletów Miejskich</t>
  </si>
  <si>
    <t>IX.Usługi Transportowe</t>
  </si>
  <si>
    <t>X.Pozostała Sprzedaż</t>
  </si>
  <si>
    <t>plan na 2003r</t>
  </si>
  <si>
    <t>skladki na ubezpieczenia społeczne</t>
  </si>
  <si>
    <t>składki na fundusz pracy</t>
  </si>
  <si>
    <t>zakup materiałów i wyposażenia</t>
  </si>
  <si>
    <t>zakup energi</t>
  </si>
  <si>
    <t>podróże służbowe krajowe</t>
  </si>
  <si>
    <t>odpisy na ZFŚS</t>
  </si>
  <si>
    <t>podatek od towarów i usług VAT</t>
  </si>
  <si>
    <t>06.02.2003r</t>
  </si>
  <si>
    <t xml:space="preserve">razem                                                                  </t>
  </si>
  <si>
    <t xml:space="preserve">razem                                                                </t>
  </si>
  <si>
    <t xml:space="preserve">1.usługi cmentarne                                               </t>
  </si>
  <si>
    <t xml:space="preserve">2.usługi pogrzebowe                                            </t>
  </si>
  <si>
    <t xml:space="preserve">razem                                                                 </t>
  </si>
  <si>
    <t xml:space="preserve">razem                                                              </t>
  </si>
  <si>
    <t xml:space="preserve">1.sprzedaż akcesorii                                          </t>
  </si>
  <si>
    <t xml:space="preserve">2.sprzedaż worków foliowych                             </t>
  </si>
  <si>
    <t xml:space="preserve">                                 razem                               </t>
  </si>
  <si>
    <t xml:space="preserve">V.Usługi Pogrzebowe i Cmentarne   </t>
  </si>
  <si>
    <t xml:space="preserve">1.dzierżawa ogródków i wieżyczek                     </t>
  </si>
  <si>
    <t>2. Dzierżawa szaletu mola</t>
  </si>
  <si>
    <t>Wynagrodzenia osobowe pracownikow</t>
  </si>
  <si>
    <t>Dodatkowe wynagrodzenia roczne</t>
  </si>
  <si>
    <t>zakup usług pozostałych</t>
  </si>
  <si>
    <t>XII - dotacja przedmiotowa</t>
  </si>
  <si>
    <t>&amp;4010 wynagrodzenia osobowe pracowników</t>
  </si>
  <si>
    <t>$4040 dodatkowe wynagrodzenia roczne</t>
  </si>
  <si>
    <t>$4410 Podróże służbowe krajowe</t>
  </si>
  <si>
    <t>$4210 zakup materiałów i wyposażenia</t>
  </si>
  <si>
    <t>$4260 zakup energii</t>
  </si>
  <si>
    <t>$4300 zakup usług pozostałych</t>
  </si>
  <si>
    <t>dotacja celowa paragraf 6210</t>
  </si>
  <si>
    <t>dotacja z funduszy celowych paragraf 2440</t>
  </si>
  <si>
    <t>IV.Dotacja par. 6210</t>
  </si>
  <si>
    <t>V. Dotacja par. 2650</t>
  </si>
  <si>
    <t>VI.Dotacja par. 2440</t>
  </si>
  <si>
    <t>wydatki inwestycyjne zakładów budżetowych</t>
  </si>
  <si>
    <t>usługi komunalne paragraf 0 830</t>
  </si>
  <si>
    <t>Pozostałe odsetki paragraf 920</t>
  </si>
  <si>
    <t xml:space="preserve">Plan Finansowy Zakładu na 2005 </t>
  </si>
  <si>
    <t>31.01.2005</t>
  </si>
  <si>
    <t xml:space="preserve"> wykonanie za 2004r</t>
  </si>
  <si>
    <t>plan na 2005r</t>
  </si>
  <si>
    <t xml:space="preserve"> wykonanie za 2004</t>
  </si>
  <si>
    <t>dochody z najmu i dzierżawy ( stadion miejski) 0750</t>
  </si>
  <si>
    <t>dochody z najmu i dzierżawy ( cmentarz) 0750</t>
  </si>
  <si>
    <t>opłaty na rzecz jednostek sam. Terytorialnego</t>
  </si>
  <si>
    <t>III.Usługi utrzymania Zieleni Miejskiej  UM</t>
  </si>
  <si>
    <t xml:space="preserve">Usługi Oczyszczania Miasta w  tym :  </t>
  </si>
  <si>
    <t xml:space="preserve">1.mechan.oczysz.miasta  UM                                     </t>
  </si>
  <si>
    <t xml:space="preserve">2.ręczne oczyszcz.miasta    UM                                   </t>
  </si>
  <si>
    <t xml:space="preserve">3.zimowe oczyszcz.miasta   UM                                  </t>
  </si>
  <si>
    <t xml:space="preserve">4.oczyszczanie plaży UM                                           </t>
  </si>
  <si>
    <t xml:space="preserve">5.utrzymanie promenady  UM                                  </t>
  </si>
  <si>
    <t>6. Oczyszczanie plaży - osoby indywidulane</t>
  </si>
  <si>
    <t>7. Zbiórka makulatury, tworzywa sztucznego , szkla</t>
  </si>
  <si>
    <t xml:space="preserve">1.wywóz nieczystości z pojemników    gospod. domowe                 </t>
  </si>
  <si>
    <t xml:space="preserve">2.wywóz nieczystości luzem  UM                      </t>
  </si>
  <si>
    <t xml:space="preserve">3.wywóz nieczystości ze śmietniczek  UM             </t>
  </si>
  <si>
    <t xml:space="preserve">4.wywóz nieczystości płynnych  gospod. domowe                           </t>
  </si>
  <si>
    <t>5.wywóz nieczystości luzem  gospodarstwa domowe</t>
  </si>
  <si>
    <t>3. Dzierżawa gruntów</t>
  </si>
  <si>
    <t>1. Część nawodna - usuwanie nieczystości</t>
  </si>
  <si>
    <t>3. Inne dochody  wycinka drzew, sprzedaż złomu itp.</t>
  </si>
  <si>
    <t>VIII.Kabiny sanitarne UM</t>
  </si>
  <si>
    <t>XI - usługi świadczone  przez stadion miejski</t>
  </si>
  <si>
    <t>XIII - Kąpielisko strzeżone</t>
  </si>
  <si>
    <t>9. Zakup worków foliowych</t>
  </si>
  <si>
    <t>11. Akcesoria</t>
  </si>
  <si>
    <t>5. Uslugi prawnicze</t>
  </si>
  <si>
    <t>$4520 opłaty na rzecz samorządu terytorialnego</t>
  </si>
  <si>
    <t>&amp; 4530 podatek od towarów i usług VAT na rzecz jed. Sam. Terytorialnego</t>
  </si>
  <si>
    <t>&amp; 4120 skladki na fundusz pracy</t>
  </si>
  <si>
    <t>&amp; 4530 podatek od towarów i usług  VAT</t>
  </si>
  <si>
    <t>pozostałe podatki na rzecz. Jedn. Sam. Terytorialnego</t>
  </si>
  <si>
    <t xml:space="preserve">dotacja przedmiotowa paragraf 2650 </t>
  </si>
  <si>
    <t>&amp;417 wynagrodzenia bezosobowe</t>
  </si>
  <si>
    <t>5. Odpady komunalnych</t>
  </si>
  <si>
    <t>wpływy z różnych dochodów  0970</t>
  </si>
  <si>
    <t>kary i odszkodowania wypłacone na rzecz o.pr.i innych</t>
  </si>
  <si>
    <t xml:space="preserve">wydatki na zakupy inwestycyjne </t>
  </si>
  <si>
    <t>2.162,16 x 37 osX12</t>
  </si>
  <si>
    <t xml:space="preserve">etaty 37 </t>
  </si>
  <si>
    <t>wynagrodzenia bezosobowe</t>
  </si>
  <si>
    <t xml:space="preserve">  7.obsługa komputera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</si>
</sst>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#,##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2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172" fontId="0" fillId="0" borderId="8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2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4" fontId="0" fillId="0" borderId="20" xfId="0" applyNumberForma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23" xfId="0" applyFont="1" applyBorder="1" applyAlignment="1">
      <alignment horizontal="left"/>
    </xf>
    <xf numFmtId="4" fontId="1" fillId="0" borderId="23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1" fillId="0" borderId="14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28" xfId="0" applyNumberFormat="1" applyFont="1" applyFill="1" applyBorder="1" applyAlignment="1">
      <alignment/>
    </xf>
    <xf numFmtId="4" fontId="1" fillId="2" borderId="22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4" fontId="0" fillId="0" borderId="19" xfId="0" applyNumberFormat="1" applyBorder="1" applyAlignment="1">
      <alignment wrapText="1"/>
    </xf>
    <xf numFmtId="4" fontId="0" fillId="0" borderId="29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4" fontId="0" fillId="0" borderId="31" xfId="0" applyNumberFormat="1" applyBorder="1" applyAlignment="1">
      <alignment/>
    </xf>
    <xf numFmtId="172" fontId="0" fillId="0" borderId="31" xfId="0" applyNumberFormat="1" applyBorder="1" applyAlignment="1">
      <alignment horizontal="right"/>
    </xf>
    <xf numFmtId="172" fontId="0" fillId="0" borderId="31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workbookViewId="0" topLeftCell="A238">
      <selection activeCell="C56" sqref="C56"/>
    </sheetView>
  </sheetViews>
  <sheetFormatPr defaultColWidth="9.00390625" defaultRowHeight="12.75"/>
  <cols>
    <col min="1" max="1" width="9.125" style="8" customWidth="1"/>
    <col min="2" max="2" width="44.875" style="0" customWidth="1"/>
    <col min="3" max="3" width="16.00390625" style="1" customWidth="1"/>
    <col min="4" max="4" width="0.12890625" style="1" customWidth="1"/>
    <col min="5" max="5" width="17.00390625" style="1" customWidth="1"/>
    <col min="6" max="6" width="21.75390625" style="0" customWidth="1"/>
    <col min="7" max="7" width="11.625" style="0" customWidth="1"/>
  </cols>
  <sheetData>
    <row r="1" spans="1:5" ht="12.75">
      <c r="A1" s="43" t="s">
        <v>36</v>
      </c>
      <c r="C1" s="1" t="s">
        <v>38</v>
      </c>
      <c r="D1" s="1" t="s">
        <v>63</v>
      </c>
      <c r="E1" s="1" t="s">
        <v>95</v>
      </c>
    </row>
    <row r="2" spans="6:7" ht="12.75">
      <c r="F2" s="38"/>
      <c r="G2" s="38"/>
    </row>
    <row r="3" spans="1:7" ht="15.75">
      <c r="A3" s="77" t="s">
        <v>94</v>
      </c>
      <c r="B3" s="78"/>
      <c r="C3" s="78"/>
      <c r="D3" s="78"/>
      <c r="E3" s="78"/>
      <c r="F3" s="38"/>
      <c r="G3" s="38"/>
    </row>
    <row r="4" spans="1:7" ht="15">
      <c r="A4" s="45" t="s">
        <v>37</v>
      </c>
      <c r="B4" s="8">
        <v>90017</v>
      </c>
      <c r="C4" s="8"/>
      <c r="D4" s="8"/>
      <c r="E4" s="8"/>
      <c r="F4" s="38"/>
      <c r="G4" s="38"/>
    </row>
    <row r="5" spans="1:7" ht="15.75">
      <c r="A5" s="44"/>
      <c r="B5" s="8"/>
      <c r="C5" s="8"/>
      <c r="D5" s="8"/>
      <c r="E5" s="8"/>
      <c r="F5" s="38"/>
      <c r="G5" s="38"/>
    </row>
    <row r="6" spans="1:7" ht="11.25" customHeight="1" thickBot="1">
      <c r="A6" s="26"/>
      <c r="B6" s="8"/>
      <c r="C6" s="8"/>
      <c r="D6" s="8"/>
      <c r="E6" s="8"/>
      <c r="F6" s="38"/>
      <c r="G6" s="38"/>
    </row>
    <row r="7" spans="6:7" ht="13.5" hidden="1" thickBot="1">
      <c r="F7" s="38"/>
      <c r="G7" s="38"/>
    </row>
    <row r="8" spans="6:7" ht="13.5" hidden="1" thickBot="1">
      <c r="F8" s="38"/>
      <c r="G8" s="38"/>
    </row>
    <row r="9" spans="6:7" ht="13.5" hidden="1" thickBot="1">
      <c r="F9" s="38"/>
      <c r="G9" s="38"/>
    </row>
    <row r="10" spans="6:7" ht="13.5" hidden="1" thickBot="1">
      <c r="F10" s="38"/>
      <c r="G10" s="38"/>
    </row>
    <row r="11" spans="6:7" ht="13.5" hidden="1" thickBot="1">
      <c r="F11" s="38"/>
      <c r="G11" s="38"/>
    </row>
    <row r="12" spans="6:7" ht="13.5" hidden="1" thickBot="1">
      <c r="F12" s="38"/>
      <c r="G12" s="38"/>
    </row>
    <row r="13" spans="6:7" ht="13.5" hidden="1" thickBot="1">
      <c r="F13" s="38"/>
      <c r="G13" s="38"/>
    </row>
    <row r="14" spans="6:7" ht="13.5" hidden="1" thickBot="1">
      <c r="F14" s="38"/>
      <c r="G14" s="38"/>
    </row>
    <row r="15" spans="6:7" ht="13.5" hidden="1" thickBot="1">
      <c r="F15" s="38"/>
      <c r="G15" s="38"/>
    </row>
    <row r="16" spans="6:7" ht="13.5" hidden="1" thickBot="1">
      <c r="F16" s="38"/>
      <c r="G16" s="38"/>
    </row>
    <row r="17" spans="6:7" ht="13.5" hidden="1" thickBot="1">
      <c r="F17" s="38"/>
      <c r="G17" s="38"/>
    </row>
    <row r="18" spans="6:7" ht="13.5" hidden="1" thickBot="1">
      <c r="F18" s="38"/>
      <c r="G18" s="38"/>
    </row>
    <row r="19" spans="6:7" ht="13.5" hidden="1" thickBot="1">
      <c r="F19" s="38"/>
      <c r="G19" s="38"/>
    </row>
    <row r="20" spans="6:7" ht="12.75" customHeight="1" hidden="1" thickBot="1">
      <c r="F20" s="38"/>
      <c r="G20" s="38"/>
    </row>
    <row r="21" spans="6:7" ht="13.5" hidden="1" thickBot="1">
      <c r="F21" s="38"/>
      <c r="G21" s="38"/>
    </row>
    <row r="22" spans="6:7" ht="13.5" hidden="1" thickBot="1">
      <c r="F22" s="38"/>
      <c r="G22" s="38"/>
    </row>
    <row r="23" spans="6:7" ht="13.5" hidden="1" thickBot="1">
      <c r="F23" s="38"/>
      <c r="G23" s="38"/>
    </row>
    <row r="24" spans="6:7" ht="13.5" hidden="1" thickBot="1">
      <c r="F24" s="38"/>
      <c r="G24" s="38"/>
    </row>
    <row r="25" spans="6:7" ht="13.5" hidden="1" thickBot="1">
      <c r="F25" s="38"/>
      <c r="G25" s="38"/>
    </row>
    <row r="26" spans="6:7" ht="13.5" hidden="1" thickBot="1">
      <c r="F26" s="38"/>
      <c r="G26" s="38"/>
    </row>
    <row r="27" spans="6:7" ht="13.5" hidden="1" thickBot="1">
      <c r="F27" s="38"/>
      <c r="G27" s="38"/>
    </row>
    <row r="28" spans="6:7" ht="13.5" hidden="1" thickBot="1">
      <c r="F28" s="38"/>
      <c r="G28" s="38"/>
    </row>
    <row r="29" spans="6:7" ht="13.5" hidden="1" thickBot="1">
      <c r="F29" s="38"/>
      <c r="G29" s="38"/>
    </row>
    <row r="30" spans="6:7" ht="13.5" hidden="1" thickBot="1">
      <c r="F30" s="38"/>
      <c r="G30" s="38"/>
    </row>
    <row r="31" spans="6:7" ht="13.5" hidden="1" thickBot="1">
      <c r="F31" s="38"/>
      <c r="G31" s="38"/>
    </row>
    <row r="32" spans="6:7" ht="13.5" hidden="1" thickBot="1">
      <c r="F32" s="38"/>
      <c r="G32" s="38"/>
    </row>
    <row r="33" spans="6:7" ht="13.5" hidden="1" thickBot="1">
      <c r="F33" s="38"/>
      <c r="G33" s="38"/>
    </row>
    <row r="34" spans="6:7" ht="13.5" hidden="1" thickBot="1">
      <c r="F34" s="38"/>
      <c r="G34" s="38"/>
    </row>
    <row r="35" spans="6:7" ht="13.5" hidden="1" thickBot="1">
      <c r="F35" s="38"/>
      <c r="G35" s="38"/>
    </row>
    <row r="36" spans="6:7" ht="13.5" hidden="1" thickBot="1">
      <c r="F36" s="38"/>
      <c r="G36" s="38"/>
    </row>
    <row r="37" spans="6:7" ht="9" customHeight="1" hidden="1" thickBot="1">
      <c r="F37" s="38"/>
      <c r="G37" s="38"/>
    </row>
    <row r="38" spans="6:7" ht="13.5" hidden="1" thickBot="1">
      <c r="F38" s="38"/>
      <c r="G38" s="38"/>
    </row>
    <row r="39" spans="6:7" ht="13.5" hidden="1" thickBot="1">
      <c r="F39" s="38"/>
      <c r="G39" s="38"/>
    </row>
    <row r="40" spans="6:7" ht="13.5" hidden="1" thickBot="1">
      <c r="F40" s="38"/>
      <c r="G40" s="38"/>
    </row>
    <row r="41" spans="6:7" ht="13.5" hidden="1" thickBot="1">
      <c r="F41" s="38"/>
      <c r="G41" s="38"/>
    </row>
    <row r="42" spans="6:7" ht="13.5" hidden="1" thickBot="1">
      <c r="F42" s="38"/>
      <c r="G42" s="38"/>
    </row>
    <row r="43" spans="6:7" ht="13.5" hidden="1" thickBot="1">
      <c r="F43" s="38"/>
      <c r="G43" s="38"/>
    </row>
    <row r="44" spans="6:7" ht="13.5" hidden="1" thickBot="1">
      <c r="F44" s="38"/>
      <c r="G44" s="38"/>
    </row>
    <row r="45" spans="6:7" ht="13.5" hidden="1" thickBot="1">
      <c r="F45" s="38"/>
      <c r="G45" s="38"/>
    </row>
    <row r="46" spans="6:7" ht="13.5" hidden="1" thickBot="1">
      <c r="F46" s="38"/>
      <c r="G46" s="38"/>
    </row>
    <row r="47" spans="6:7" ht="13.5" hidden="1" thickBot="1">
      <c r="F47" s="38"/>
      <c r="G47" s="38"/>
    </row>
    <row r="48" spans="6:7" ht="13.5" hidden="1" thickBot="1">
      <c r="F48" s="38"/>
      <c r="G48" s="38"/>
    </row>
    <row r="49" spans="6:7" ht="13.5" hidden="1" thickBot="1">
      <c r="F49" s="38"/>
      <c r="G49" s="38"/>
    </row>
    <row r="50" spans="1:7" s="3" customFormat="1" ht="89.25" customHeight="1">
      <c r="A50" s="12" t="s">
        <v>1</v>
      </c>
      <c r="B50" s="13" t="s">
        <v>0</v>
      </c>
      <c r="C50" s="14" t="s">
        <v>96</v>
      </c>
      <c r="D50" s="14" t="s">
        <v>55</v>
      </c>
      <c r="E50" s="15" t="s">
        <v>97</v>
      </c>
      <c r="F50" s="119"/>
      <c r="G50" s="120"/>
    </row>
    <row r="51" spans="1:7" s="2" customFormat="1" ht="12.75">
      <c r="A51" s="16">
        <v>1</v>
      </c>
      <c r="B51" s="4">
        <v>2</v>
      </c>
      <c r="C51" s="5">
        <v>3</v>
      </c>
      <c r="D51" s="5">
        <v>4</v>
      </c>
      <c r="E51" s="17"/>
      <c r="F51" s="121"/>
      <c r="G51" s="122"/>
    </row>
    <row r="52" spans="1:7" ht="15.75" customHeight="1">
      <c r="A52" s="18"/>
      <c r="B52" s="6" t="s">
        <v>2</v>
      </c>
      <c r="C52" s="7"/>
      <c r="D52" s="7"/>
      <c r="E52" s="19"/>
      <c r="F52" s="38"/>
      <c r="G52" s="122"/>
    </row>
    <row r="53" spans="1:7" s="36" customFormat="1" ht="12.75">
      <c r="A53" s="16">
        <v>1</v>
      </c>
      <c r="B53" s="71" t="s">
        <v>3</v>
      </c>
      <c r="C53" s="88">
        <f>SUM(C54:C61)</f>
        <v>2296651.3900000006</v>
      </c>
      <c r="D53" s="89">
        <v>2341000</v>
      </c>
      <c r="E53" s="88">
        <f>SUM(E54:E60)</f>
        <v>2684991</v>
      </c>
      <c r="F53" s="64"/>
      <c r="G53" s="123"/>
    </row>
    <row r="54" spans="1:7" ht="12.75">
      <c r="A54" s="22"/>
      <c r="B54" s="9" t="s">
        <v>92</v>
      </c>
      <c r="C54" s="59">
        <v>2203981.81</v>
      </c>
      <c r="D54" s="10">
        <v>2341000</v>
      </c>
      <c r="E54" s="59">
        <v>2428991</v>
      </c>
      <c r="F54" s="38"/>
      <c r="G54" s="38"/>
    </row>
    <row r="55" spans="1:7" ht="12.75">
      <c r="A55" s="23"/>
      <c r="B55" s="9" t="s">
        <v>93</v>
      </c>
      <c r="C55" s="35">
        <v>12439.7</v>
      </c>
      <c r="D55" s="10"/>
      <c r="E55" s="35"/>
      <c r="F55" s="124"/>
      <c r="G55" s="38"/>
    </row>
    <row r="56" spans="1:7" ht="12.75">
      <c r="A56" s="23"/>
      <c r="B56" s="9" t="s">
        <v>130</v>
      </c>
      <c r="C56" s="59">
        <v>16538.81</v>
      </c>
      <c r="D56" s="10">
        <f>C56*E56</f>
        <v>1786191480.0000002</v>
      </c>
      <c r="E56" s="59">
        <v>108000</v>
      </c>
      <c r="F56" s="125"/>
      <c r="G56" s="38"/>
    </row>
    <row r="57" spans="1:7" ht="12.75">
      <c r="A57" s="23"/>
      <c r="B57" s="9" t="s">
        <v>86</v>
      </c>
      <c r="C57" s="59">
        <v>4880</v>
      </c>
      <c r="D57" s="10">
        <f>C57*E57</f>
        <v>0</v>
      </c>
      <c r="E57" s="59"/>
      <c r="F57" s="126"/>
      <c r="G57" s="38"/>
    </row>
    <row r="58" spans="1:7" ht="12.75">
      <c r="A58" s="23"/>
      <c r="B58" s="11" t="s">
        <v>87</v>
      </c>
      <c r="C58" s="35">
        <v>15000</v>
      </c>
      <c r="D58" s="10">
        <f>C58*E58</f>
        <v>0</v>
      </c>
      <c r="E58" s="35"/>
      <c r="F58" s="125"/>
      <c r="G58" s="38"/>
    </row>
    <row r="59" spans="1:7" ht="12.75">
      <c r="A59" s="24"/>
      <c r="B59" s="9" t="s">
        <v>99</v>
      </c>
      <c r="C59" s="35"/>
      <c r="D59" s="10">
        <f>C59*E59</f>
        <v>0</v>
      </c>
      <c r="E59" s="35">
        <v>98000</v>
      </c>
      <c r="F59" s="125"/>
      <c r="G59" s="38"/>
    </row>
    <row r="60" spans="1:7" ht="12.75">
      <c r="A60" s="22"/>
      <c r="B60" s="9" t="s">
        <v>100</v>
      </c>
      <c r="C60" s="10">
        <v>12040.64</v>
      </c>
      <c r="D60" s="10"/>
      <c r="E60" s="21">
        <v>50000</v>
      </c>
      <c r="F60" s="126"/>
      <c r="G60" s="38"/>
    </row>
    <row r="61" spans="1:7" ht="12.75">
      <c r="A61" s="23"/>
      <c r="B61" s="9" t="s">
        <v>133</v>
      </c>
      <c r="C61" s="10">
        <v>31770.43</v>
      </c>
      <c r="D61" s="10"/>
      <c r="E61" s="21"/>
      <c r="F61" s="126"/>
      <c r="G61" s="38"/>
    </row>
    <row r="62" spans="1:7" ht="12.75">
      <c r="A62" s="23"/>
      <c r="B62" s="9"/>
      <c r="C62" s="10"/>
      <c r="D62" s="10"/>
      <c r="E62" s="21"/>
      <c r="F62" s="38"/>
      <c r="G62" s="38"/>
    </row>
    <row r="63" spans="1:7" ht="12.75">
      <c r="A63" s="23"/>
      <c r="B63" s="9"/>
      <c r="C63" s="10"/>
      <c r="D63" s="10"/>
      <c r="E63" s="21"/>
      <c r="F63" s="38"/>
      <c r="G63" s="38"/>
    </row>
    <row r="64" spans="1:5" ht="12.75">
      <c r="A64" s="23"/>
      <c r="B64" s="9"/>
      <c r="C64" s="10"/>
      <c r="D64" s="10"/>
      <c r="E64" s="21"/>
    </row>
    <row r="65" spans="1:5" ht="12.75">
      <c r="A65" s="24">
        <v>3</v>
      </c>
      <c r="B65" s="9" t="s">
        <v>137</v>
      </c>
      <c r="C65" s="10"/>
      <c r="D65" s="10"/>
      <c r="E65" s="21"/>
    </row>
    <row r="66" spans="1:5" ht="12.75">
      <c r="A66" s="22"/>
      <c r="B66" s="9"/>
      <c r="C66" s="10"/>
      <c r="D66" s="10"/>
      <c r="E66" s="21"/>
    </row>
    <row r="67" spans="1:5" ht="12.75">
      <c r="A67" s="23"/>
      <c r="B67" s="9"/>
      <c r="C67" s="10"/>
      <c r="D67" s="10"/>
      <c r="E67" s="21"/>
    </row>
    <row r="68" spans="1:5" ht="12.75">
      <c r="A68" s="23"/>
      <c r="B68" s="9"/>
      <c r="C68" s="10"/>
      <c r="D68" s="10"/>
      <c r="E68" s="21"/>
    </row>
    <row r="69" spans="1:5" ht="12.75">
      <c r="A69" s="23"/>
      <c r="B69" s="9"/>
      <c r="C69" s="10"/>
      <c r="D69" s="10"/>
      <c r="E69" s="21"/>
    </row>
    <row r="70" spans="1:5" ht="12.75">
      <c r="A70" s="23"/>
      <c r="B70" s="9" t="s">
        <v>4</v>
      </c>
      <c r="C70" s="10"/>
      <c r="D70" s="10"/>
      <c r="E70" s="21"/>
    </row>
    <row r="71" spans="1:5" ht="12.75">
      <c r="A71" s="24">
        <v>4</v>
      </c>
      <c r="B71" s="9" t="s">
        <v>5</v>
      </c>
      <c r="C71" s="10"/>
      <c r="D71" s="10"/>
      <c r="E71" s="21"/>
    </row>
    <row r="72" spans="1:5" ht="12.75">
      <c r="A72" s="22"/>
      <c r="B72" s="9"/>
      <c r="C72" s="10"/>
      <c r="D72" s="10"/>
      <c r="E72" s="21"/>
    </row>
    <row r="73" spans="1:7" ht="12.75">
      <c r="A73" s="23"/>
      <c r="B73" s="9"/>
      <c r="C73" s="10"/>
      <c r="D73" s="10"/>
      <c r="E73" s="21"/>
      <c r="G73" s="38"/>
    </row>
    <row r="74" spans="1:7" ht="12.75">
      <c r="A74" s="23"/>
      <c r="B74" s="9"/>
      <c r="C74" s="10"/>
      <c r="D74" s="10"/>
      <c r="E74" s="21"/>
      <c r="G74" s="38"/>
    </row>
    <row r="75" spans="1:7" ht="12.75">
      <c r="A75" s="23"/>
      <c r="B75" s="9"/>
      <c r="C75" s="10"/>
      <c r="D75" s="10"/>
      <c r="E75" s="21"/>
      <c r="G75" s="38"/>
    </row>
    <row r="76" spans="1:7" ht="12.75">
      <c r="A76" s="24"/>
      <c r="B76" s="9"/>
      <c r="C76" s="10"/>
      <c r="D76" s="10"/>
      <c r="E76" s="21"/>
      <c r="G76" s="39"/>
    </row>
    <row r="77" spans="1:7" ht="15.75" customHeight="1">
      <c r="A77" s="18"/>
      <c r="B77" s="6" t="s">
        <v>6</v>
      </c>
      <c r="C77" s="7"/>
      <c r="D77" s="7"/>
      <c r="E77" s="25" t="s">
        <v>7</v>
      </c>
      <c r="G77" s="39"/>
    </row>
    <row r="78" spans="1:7" ht="12.75">
      <c r="A78" s="20" t="s">
        <v>8</v>
      </c>
      <c r="B78" s="9" t="s">
        <v>9</v>
      </c>
      <c r="C78" s="21">
        <v>-113155.92</v>
      </c>
      <c r="D78" s="10">
        <v>-16168.95</v>
      </c>
      <c r="E78" s="21">
        <v>-205106.4</v>
      </c>
      <c r="G78" s="39"/>
    </row>
    <row r="79" spans="1:7" ht="12.75">
      <c r="A79" s="22"/>
      <c r="B79" s="9" t="s">
        <v>10</v>
      </c>
      <c r="C79" s="21"/>
      <c r="D79" s="10"/>
      <c r="E79" s="21"/>
      <c r="G79" s="127"/>
    </row>
    <row r="80" spans="1:7" ht="12.75">
      <c r="A80" s="24"/>
      <c r="B80" s="9" t="s">
        <v>11</v>
      </c>
      <c r="C80" s="21">
        <v>2260232.58</v>
      </c>
      <c r="D80" s="10">
        <v>2341000</v>
      </c>
      <c r="E80" s="21">
        <v>2576991</v>
      </c>
      <c r="G80" s="127"/>
    </row>
    <row r="81" spans="1:7" ht="12.75">
      <c r="A81" s="20"/>
      <c r="B81" s="9" t="s">
        <v>88</v>
      </c>
      <c r="C81" s="59">
        <v>16538.81</v>
      </c>
      <c r="D81" s="10"/>
      <c r="E81" s="60"/>
      <c r="G81" s="39"/>
    </row>
    <row r="82" spans="1:7" ht="12.75">
      <c r="A82" s="20"/>
      <c r="B82" s="9" t="s">
        <v>89</v>
      </c>
      <c r="C82" s="59">
        <v>4880</v>
      </c>
      <c r="D82" s="10"/>
      <c r="E82" s="60">
        <v>108000</v>
      </c>
      <c r="G82" s="39"/>
    </row>
    <row r="83" spans="1:7" ht="12.75">
      <c r="A83" s="20"/>
      <c r="B83" s="9" t="s">
        <v>90</v>
      </c>
      <c r="C83" s="35">
        <v>15000</v>
      </c>
      <c r="D83" s="10"/>
      <c r="E83" s="21"/>
      <c r="G83" s="39"/>
    </row>
    <row r="84" spans="1:7" ht="12.75">
      <c r="A84" s="20"/>
      <c r="B84" s="9"/>
      <c r="C84" s="21"/>
      <c r="D84" s="10"/>
      <c r="E84" s="21"/>
      <c r="G84" s="39"/>
    </row>
    <row r="85" spans="1:7" ht="12.75">
      <c r="A85" s="20"/>
      <c r="B85" s="9"/>
      <c r="C85" s="21"/>
      <c r="D85" s="10"/>
      <c r="E85" s="21"/>
      <c r="G85" s="39"/>
    </row>
    <row r="86" spans="1:7" ht="12.75">
      <c r="A86" s="20"/>
      <c r="B86" s="9"/>
      <c r="C86" s="21"/>
      <c r="D86" s="10"/>
      <c r="E86" s="21"/>
      <c r="G86" s="39"/>
    </row>
    <row r="87" spans="1:7" ht="12.75">
      <c r="A87" s="20"/>
      <c r="B87" s="9"/>
      <c r="C87" s="21"/>
      <c r="D87" s="10"/>
      <c r="E87" s="21"/>
      <c r="G87" s="39"/>
    </row>
    <row r="88" spans="1:7" ht="12.75">
      <c r="A88" s="20"/>
      <c r="B88" s="9"/>
      <c r="C88" s="21"/>
      <c r="D88" s="10"/>
      <c r="E88" s="21"/>
      <c r="G88" s="39"/>
    </row>
    <row r="89" spans="1:7" ht="12.75">
      <c r="A89" s="20"/>
      <c r="B89" s="9"/>
      <c r="C89" s="21"/>
      <c r="D89" s="10"/>
      <c r="E89" s="21"/>
      <c r="G89" s="39"/>
    </row>
    <row r="90" spans="1:7" ht="12.75">
      <c r="A90" s="20"/>
      <c r="B90" s="9"/>
      <c r="C90" s="21"/>
      <c r="D90" s="10"/>
      <c r="E90" s="21"/>
      <c r="G90" s="38"/>
    </row>
    <row r="91" spans="1:7" s="36" customFormat="1" ht="13.5" thickBot="1">
      <c r="A91" s="69"/>
      <c r="B91" s="70" t="s">
        <v>12</v>
      </c>
      <c r="C91" s="90">
        <f>SUM(C78:C90)</f>
        <v>2183495.47</v>
      </c>
      <c r="D91" s="91">
        <v>2324831.05</v>
      </c>
      <c r="E91" s="90">
        <f>SUM(E78:E90)</f>
        <v>2479884.6</v>
      </c>
      <c r="G91" s="64"/>
    </row>
    <row r="92" ht="12.75">
      <c r="G92" s="38"/>
    </row>
    <row r="98" ht="13.5" thickBot="1"/>
    <row r="99" spans="1:5" s="2" customFormat="1" ht="140.25">
      <c r="A99" s="12" t="s">
        <v>8</v>
      </c>
      <c r="B99" s="13" t="s">
        <v>0</v>
      </c>
      <c r="C99" s="14" t="s">
        <v>98</v>
      </c>
      <c r="D99" s="14" t="s">
        <v>55</v>
      </c>
      <c r="E99" s="15" t="s">
        <v>97</v>
      </c>
    </row>
    <row r="100" spans="1:5" s="2" customFormat="1" ht="12.75">
      <c r="A100" s="16">
        <v>1</v>
      </c>
      <c r="B100" s="4">
        <v>2</v>
      </c>
      <c r="C100" s="5">
        <v>3</v>
      </c>
      <c r="D100" s="5">
        <v>4</v>
      </c>
      <c r="E100" s="17">
        <v>5</v>
      </c>
    </row>
    <row r="101" spans="1:5" ht="15.75" customHeight="1">
      <c r="A101" s="29"/>
      <c r="B101" s="27" t="s">
        <v>13</v>
      </c>
      <c r="C101" s="28"/>
      <c r="D101" s="28"/>
      <c r="E101" s="30"/>
    </row>
    <row r="102" spans="1:5" ht="12.75">
      <c r="A102" s="20"/>
      <c r="B102" s="9" t="s">
        <v>14</v>
      </c>
      <c r="C102" s="88">
        <f>SUM(C104:C121)</f>
        <v>2388601.87</v>
      </c>
      <c r="D102" s="89">
        <v>2341000</v>
      </c>
      <c r="E102" s="88">
        <f>SUM(E104:E121)</f>
        <v>2479700.6</v>
      </c>
    </row>
    <row r="103" spans="1:5" ht="12.75">
      <c r="A103" s="20"/>
      <c r="B103" s="9" t="s">
        <v>15</v>
      </c>
      <c r="C103" s="35"/>
      <c r="D103" s="10"/>
      <c r="E103" s="35"/>
    </row>
    <row r="104" spans="1:5" ht="12.75">
      <c r="A104" s="20">
        <v>4010</v>
      </c>
      <c r="B104" s="9" t="s">
        <v>76</v>
      </c>
      <c r="C104" s="55">
        <v>942501.33</v>
      </c>
      <c r="D104" s="10">
        <v>1090000</v>
      </c>
      <c r="E104" s="55">
        <v>970000</v>
      </c>
    </row>
    <row r="105" spans="1:5" ht="12.75">
      <c r="A105" s="20">
        <v>4040</v>
      </c>
      <c r="B105" s="9" t="s">
        <v>77</v>
      </c>
      <c r="C105" s="55">
        <v>71774.91</v>
      </c>
      <c r="D105" s="10">
        <v>80000</v>
      </c>
      <c r="E105" s="55">
        <v>74000</v>
      </c>
    </row>
    <row r="106" spans="1:5" ht="12.75">
      <c r="A106" s="20">
        <v>4110</v>
      </c>
      <c r="B106" s="9" t="s">
        <v>56</v>
      </c>
      <c r="C106" s="55">
        <v>162694.56</v>
      </c>
      <c r="D106" s="10">
        <v>220000</v>
      </c>
      <c r="E106" s="55">
        <v>180000</v>
      </c>
    </row>
    <row r="107" spans="1:5" ht="12.75">
      <c r="A107" s="20">
        <v>4120</v>
      </c>
      <c r="B107" s="9" t="s">
        <v>57</v>
      </c>
      <c r="C107" s="55">
        <v>22520.09</v>
      </c>
      <c r="D107" s="10">
        <v>31000</v>
      </c>
      <c r="E107" s="55">
        <v>26000</v>
      </c>
    </row>
    <row r="108" spans="1:5" ht="12.75">
      <c r="A108" s="20">
        <v>4210</v>
      </c>
      <c r="B108" s="9" t="s">
        <v>58</v>
      </c>
      <c r="C108" s="55">
        <v>294957.92</v>
      </c>
      <c r="D108" s="10">
        <v>310000</v>
      </c>
      <c r="E108" s="55">
        <v>330000</v>
      </c>
    </row>
    <row r="109" spans="1:5" ht="12.75">
      <c r="A109" s="20">
        <v>4260</v>
      </c>
      <c r="B109" s="9" t="s">
        <v>59</v>
      </c>
      <c r="C109" s="55">
        <v>30115.36</v>
      </c>
      <c r="D109" s="10">
        <v>65000</v>
      </c>
      <c r="E109" s="55">
        <v>40000</v>
      </c>
    </row>
    <row r="110" spans="1:7" ht="12.75">
      <c r="A110" s="20">
        <v>4300</v>
      </c>
      <c r="B110" s="9" t="s">
        <v>78</v>
      </c>
      <c r="C110" s="55">
        <v>706908.32</v>
      </c>
      <c r="D110" s="10">
        <v>400000</v>
      </c>
      <c r="E110" s="55">
        <v>629000.6</v>
      </c>
      <c r="G110" s="38"/>
    </row>
    <row r="111" spans="1:7" ht="12.75">
      <c r="A111" s="20">
        <v>4410</v>
      </c>
      <c r="B111" s="9" t="s">
        <v>60</v>
      </c>
      <c r="C111" s="55">
        <v>3114.65</v>
      </c>
      <c r="D111" s="10">
        <v>6000</v>
      </c>
      <c r="E111" s="55">
        <v>5000</v>
      </c>
      <c r="G111" s="65"/>
    </row>
    <row r="112" spans="1:7" ht="12.75">
      <c r="A112" s="20">
        <v>4430</v>
      </c>
      <c r="B112" s="9" t="s">
        <v>45</v>
      </c>
      <c r="C112" s="55">
        <v>13965.75</v>
      </c>
      <c r="D112" s="10">
        <v>17000</v>
      </c>
      <c r="E112" s="55">
        <v>14500</v>
      </c>
      <c r="G112" s="123"/>
    </row>
    <row r="113" spans="1:7" ht="12.75">
      <c r="A113" s="20">
        <v>4440</v>
      </c>
      <c r="B113" s="9" t="s">
        <v>61</v>
      </c>
      <c r="C113" s="55">
        <v>27129.96</v>
      </c>
      <c r="D113" s="10">
        <v>29000</v>
      </c>
      <c r="E113" s="55">
        <v>29000</v>
      </c>
      <c r="G113" s="128"/>
    </row>
    <row r="114" spans="1:7" ht="12.75">
      <c r="A114" s="20">
        <v>4480</v>
      </c>
      <c r="B114" s="9" t="s">
        <v>39</v>
      </c>
      <c r="C114" s="55">
        <v>31620.34</v>
      </c>
      <c r="D114" s="10">
        <v>60000</v>
      </c>
      <c r="E114" s="55">
        <v>53000</v>
      </c>
      <c r="G114" s="128"/>
    </row>
    <row r="115" spans="1:7" ht="12.75">
      <c r="A115" s="20">
        <v>4530</v>
      </c>
      <c r="B115" s="9" t="s">
        <v>62</v>
      </c>
      <c r="C115" s="55">
        <v>25227.37</v>
      </c>
      <c r="D115" s="10">
        <v>18000</v>
      </c>
      <c r="E115" s="55">
        <v>30000</v>
      </c>
      <c r="G115" s="128"/>
    </row>
    <row r="116" spans="1:7" ht="12.75">
      <c r="A116" s="20">
        <v>4600</v>
      </c>
      <c r="B116" s="9" t="s">
        <v>134</v>
      </c>
      <c r="C116" s="55">
        <v>39524.5</v>
      </c>
      <c r="D116" s="10"/>
      <c r="E116" s="55"/>
      <c r="G116" s="128"/>
    </row>
    <row r="117" spans="1:7" ht="12.75">
      <c r="A117" s="20">
        <v>6080</v>
      </c>
      <c r="B117" s="9" t="s">
        <v>135</v>
      </c>
      <c r="C117" s="55">
        <v>9031</v>
      </c>
      <c r="D117" s="10">
        <v>15000</v>
      </c>
      <c r="E117" s="55"/>
      <c r="G117" s="128"/>
    </row>
    <row r="118" spans="1:7" ht="12.75">
      <c r="A118" s="20">
        <v>6070</v>
      </c>
      <c r="B118" s="9" t="s">
        <v>91</v>
      </c>
      <c r="C118" s="61">
        <v>4880</v>
      </c>
      <c r="D118" s="10"/>
      <c r="E118" s="61"/>
      <c r="G118" s="128"/>
    </row>
    <row r="119" spans="1:7" ht="12.75">
      <c r="A119" s="20">
        <v>4520</v>
      </c>
      <c r="B119" s="9" t="s">
        <v>101</v>
      </c>
      <c r="C119" s="10">
        <v>1435.81</v>
      </c>
      <c r="D119" s="10"/>
      <c r="E119" s="61">
        <v>3000</v>
      </c>
      <c r="G119" s="128"/>
    </row>
    <row r="120" spans="1:7" ht="12.75">
      <c r="A120" s="20">
        <v>4500</v>
      </c>
      <c r="B120" s="9" t="s">
        <v>129</v>
      </c>
      <c r="C120" s="10">
        <v>1200</v>
      </c>
      <c r="D120" s="10">
        <f>C120*E120</f>
        <v>1440000</v>
      </c>
      <c r="E120" s="35">
        <v>1200</v>
      </c>
      <c r="G120" s="128"/>
    </row>
    <row r="121" spans="1:7" ht="12.75">
      <c r="A121" s="20">
        <v>4170</v>
      </c>
      <c r="B121" s="9" t="s">
        <v>138</v>
      </c>
      <c r="C121" s="10"/>
      <c r="D121" s="10">
        <f>C121*E121</f>
        <v>0</v>
      </c>
      <c r="E121" s="35">
        <v>95000</v>
      </c>
      <c r="G121" s="128"/>
    </row>
    <row r="122" spans="1:7" ht="12.75">
      <c r="A122" s="20"/>
      <c r="B122" s="9"/>
      <c r="C122" s="10"/>
      <c r="D122" s="10">
        <f>C122*E122</f>
        <v>0</v>
      </c>
      <c r="E122" s="35"/>
      <c r="G122" s="128"/>
    </row>
    <row r="123" spans="1:7" ht="12.75">
      <c r="A123" s="20"/>
      <c r="B123" s="9"/>
      <c r="C123" s="10"/>
      <c r="D123" s="10">
        <f>C123*E123</f>
        <v>0</v>
      </c>
      <c r="E123" s="35"/>
      <c r="G123" s="128"/>
    </row>
    <row r="124" spans="1:7" ht="12.75">
      <c r="A124" s="20"/>
      <c r="B124" s="9" t="s">
        <v>16</v>
      </c>
      <c r="C124" s="10"/>
      <c r="D124" s="10"/>
      <c r="E124" s="21"/>
      <c r="G124" s="128"/>
    </row>
    <row r="125" spans="1:7" ht="12.75">
      <c r="A125" s="20"/>
      <c r="B125" s="9"/>
      <c r="C125" s="10"/>
      <c r="D125" s="10"/>
      <c r="E125" s="21"/>
      <c r="G125" s="128"/>
    </row>
    <row r="126" spans="1:7" ht="12.75">
      <c r="A126" s="20"/>
      <c r="B126" s="9"/>
      <c r="C126" s="10"/>
      <c r="D126" s="10"/>
      <c r="E126" s="21"/>
      <c r="G126" s="128"/>
    </row>
    <row r="127" spans="1:7" ht="12.75">
      <c r="A127" s="20"/>
      <c r="B127" s="9"/>
      <c r="C127" s="10"/>
      <c r="D127" s="10"/>
      <c r="E127" s="21"/>
      <c r="G127" s="129"/>
    </row>
    <row r="128" spans="1:7" ht="12.75">
      <c r="A128" s="20"/>
      <c r="B128" s="9"/>
      <c r="C128" s="10"/>
      <c r="D128" s="10"/>
      <c r="E128" s="21"/>
      <c r="G128" s="38"/>
    </row>
    <row r="129" spans="1:7" ht="12.75">
      <c r="A129" s="20"/>
      <c r="B129" s="9"/>
      <c r="C129" s="10"/>
      <c r="D129" s="10"/>
      <c r="E129" s="21"/>
      <c r="G129" s="38"/>
    </row>
    <row r="130" spans="1:7" ht="12.75">
      <c r="A130" s="20"/>
      <c r="B130" s="9"/>
      <c r="C130" s="10"/>
      <c r="D130" s="10"/>
      <c r="E130" s="21"/>
      <c r="G130" s="38"/>
    </row>
    <row r="131" spans="1:5" ht="12.75">
      <c r="A131" s="20"/>
      <c r="B131" s="9"/>
      <c r="C131" s="10"/>
      <c r="D131" s="10"/>
      <c r="E131" s="21"/>
    </row>
    <row r="132" spans="1:5" ht="12.75">
      <c r="A132" s="20"/>
      <c r="B132" s="9" t="s">
        <v>17</v>
      </c>
      <c r="C132" s="10"/>
      <c r="D132" s="10"/>
      <c r="E132" s="21"/>
    </row>
    <row r="133" spans="1:5" ht="12.75">
      <c r="A133" s="20"/>
      <c r="B133" s="9"/>
      <c r="C133" s="10"/>
      <c r="D133" s="10"/>
      <c r="E133" s="21"/>
    </row>
    <row r="134" spans="1:5" ht="12.75">
      <c r="A134" s="20"/>
      <c r="B134" s="9"/>
      <c r="C134" s="10"/>
      <c r="D134" s="10"/>
      <c r="E134" s="21"/>
    </row>
    <row r="135" spans="1:5" ht="12.75">
      <c r="A135" s="20"/>
      <c r="B135" s="9"/>
      <c r="C135" s="10"/>
      <c r="D135" s="10"/>
      <c r="E135" s="21"/>
    </row>
    <row r="136" spans="1:5" ht="12.75">
      <c r="A136" s="20"/>
      <c r="B136" s="9"/>
      <c r="C136" s="10"/>
      <c r="D136" s="10"/>
      <c r="E136" s="21"/>
    </row>
    <row r="137" spans="1:5" ht="12.75">
      <c r="A137" s="20"/>
      <c r="B137" s="9"/>
      <c r="C137" s="10"/>
      <c r="D137" s="10"/>
      <c r="E137" s="21"/>
    </row>
    <row r="138" spans="1:5" ht="12.75">
      <c r="A138" s="20"/>
      <c r="B138" s="9"/>
      <c r="C138" s="10"/>
      <c r="D138" s="10"/>
      <c r="E138" s="21"/>
    </row>
    <row r="139" spans="1:5" ht="12.75">
      <c r="A139" s="20"/>
      <c r="B139" s="9"/>
      <c r="C139" s="10"/>
      <c r="D139" s="10"/>
      <c r="E139" s="21"/>
    </row>
    <row r="140" spans="1:5" ht="12.75">
      <c r="A140" s="20"/>
      <c r="B140" s="9" t="s">
        <v>18</v>
      </c>
      <c r="C140" s="10"/>
      <c r="D140" s="10"/>
      <c r="E140" s="21"/>
    </row>
    <row r="141" spans="1:5" ht="12.75">
      <c r="A141" s="20"/>
      <c r="B141" s="9" t="s">
        <v>19</v>
      </c>
      <c r="C141" s="10">
        <v>-205106.4</v>
      </c>
      <c r="D141" s="10">
        <v>-16168.95</v>
      </c>
      <c r="E141" s="21">
        <v>184</v>
      </c>
    </row>
    <row r="142" spans="1:5" ht="12.75">
      <c r="A142" s="20"/>
      <c r="B142" s="9"/>
      <c r="C142" s="10"/>
      <c r="D142" s="10"/>
      <c r="E142" s="21"/>
    </row>
    <row r="143" spans="1:5" s="36" customFormat="1" ht="13.5" thickBot="1">
      <c r="A143" s="69"/>
      <c r="B143" s="70" t="s">
        <v>20</v>
      </c>
      <c r="C143" s="91">
        <f>SUM(C141+C102)</f>
        <v>2183495.47</v>
      </c>
      <c r="D143" s="91">
        <f>SUM(D102,D140,D141)</f>
        <v>2324831.05</v>
      </c>
      <c r="E143" s="91">
        <f>SUM(E102+E141)</f>
        <v>2479884.6</v>
      </c>
    </row>
    <row r="154" ht="13.5" thickBot="1"/>
    <row r="155" spans="1:5" ht="12.75">
      <c r="A155" s="79" t="s">
        <v>21</v>
      </c>
      <c r="B155" s="80"/>
      <c r="C155" s="80"/>
      <c r="D155" s="80"/>
      <c r="E155" s="81"/>
    </row>
    <row r="156" spans="1:5" ht="12.75">
      <c r="A156" s="18"/>
      <c r="B156" s="6" t="s">
        <v>22</v>
      </c>
      <c r="C156" s="7"/>
      <c r="D156" s="7"/>
      <c r="E156" s="19">
        <f>SUM(G157)</f>
        <v>0</v>
      </c>
    </row>
    <row r="157" spans="1:6" s="52" customFormat="1" ht="12.75">
      <c r="A157" s="84" t="s">
        <v>44</v>
      </c>
      <c r="B157" s="85"/>
      <c r="C157" s="56"/>
      <c r="D157" s="82">
        <f>SUM(D158:D200)</f>
        <v>2684991</v>
      </c>
      <c r="E157" s="83"/>
      <c r="F157" s="54"/>
    </row>
    <row r="158" spans="1:5" s="52" customFormat="1" ht="12.75">
      <c r="A158" s="94" t="s">
        <v>103</v>
      </c>
      <c r="B158" s="86"/>
      <c r="C158" s="49"/>
      <c r="D158" s="107">
        <v>580000</v>
      </c>
      <c r="E158" s="108"/>
    </row>
    <row r="159" spans="1:5" ht="12.75">
      <c r="A159" s="102" t="s">
        <v>104</v>
      </c>
      <c r="B159" s="87"/>
      <c r="C159" s="48">
        <v>80000</v>
      </c>
      <c r="D159" s="114"/>
      <c r="E159" s="115"/>
    </row>
    <row r="160" spans="1:5" ht="12.75">
      <c r="A160" s="102" t="s">
        <v>105</v>
      </c>
      <c r="B160" s="87"/>
      <c r="C160" s="48">
        <v>169000</v>
      </c>
      <c r="D160" s="114"/>
      <c r="E160" s="115"/>
    </row>
    <row r="161" spans="1:5" ht="12.75">
      <c r="A161" s="102" t="s">
        <v>106</v>
      </c>
      <c r="B161" s="87"/>
      <c r="C161" s="48">
        <v>103000</v>
      </c>
      <c r="D161" s="114"/>
      <c r="E161" s="115"/>
    </row>
    <row r="162" spans="1:5" ht="12.75">
      <c r="A162" s="102" t="s">
        <v>107</v>
      </c>
      <c r="B162" s="87"/>
      <c r="C162" s="48">
        <v>120000</v>
      </c>
      <c r="D162" s="114"/>
      <c r="E162" s="115"/>
    </row>
    <row r="163" spans="1:5" ht="12.75">
      <c r="A163" s="102" t="s">
        <v>108</v>
      </c>
      <c r="B163" s="87"/>
      <c r="C163" s="48">
        <v>80000</v>
      </c>
      <c r="D163" s="114"/>
      <c r="E163" s="115"/>
    </row>
    <row r="164" spans="1:5" ht="12.75">
      <c r="A164" s="46" t="s">
        <v>109</v>
      </c>
      <c r="B164" s="66"/>
      <c r="C164" s="48">
        <v>10000</v>
      </c>
      <c r="D164" s="32"/>
      <c r="E164" s="67"/>
    </row>
    <row r="165" spans="1:5" ht="12.75">
      <c r="A165" s="46" t="s">
        <v>110</v>
      </c>
      <c r="B165" s="66"/>
      <c r="C165" s="48">
        <v>18000</v>
      </c>
      <c r="D165" s="32"/>
      <c r="E165" s="67"/>
    </row>
    <row r="166" spans="1:5" ht="12.75">
      <c r="A166" s="94" t="s">
        <v>64</v>
      </c>
      <c r="B166" s="86"/>
      <c r="C166" s="49">
        <f>SUM(C159:C165)</f>
        <v>580000</v>
      </c>
      <c r="D166" s="114"/>
      <c r="E166" s="115"/>
    </row>
    <row r="167" spans="1:6" ht="12.75">
      <c r="A167" s="102"/>
      <c r="B167" s="87"/>
      <c r="C167" s="48"/>
      <c r="D167" s="114"/>
      <c r="E167" s="115"/>
      <c r="F167" s="36"/>
    </row>
    <row r="168" spans="1:5" s="36" customFormat="1" ht="12.75">
      <c r="A168" s="94" t="s">
        <v>50</v>
      </c>
      <c r="B168" s="86"/>
      <c r="C168" s="49"/>
      <c r="D168" s="107">
        <v>1126991</v>
      </c>
      <c r="E168" s="108"/>
    </row>
    <row r="169" spans="1:5" ht="12.75">
      <c r="A169" s="102" t="s">
        <v>111</v>
      </c>
      <c r="B169" s="87"/>
      <c r="C169" s="48">
        <v>624991</v>
      </c>
      <c r="D169" s="114"/>
      <c r="E169" s="115"/>
    </row>
    <row r="170" spans="1:5" ht="12.75">
      <c r="A170" s="102" t="s">
        <v>112</v>
      </c>
      <c r="B170" s="87"/>
      <c r="C170" s="48">
        <v>112000</v>
      </c>
      <c r="D170" s="114"/>
      <c r="E170" s="115"/>
    </row>
    <row r="171" spans="1:5" ht="12.75">
      <c r="A171" s="102" t="s">
        <v>113</v>
      </c>
      <c r="B171" s="87"/>
      <c r="C171" s="48">
        <v>250000</v>
      </c>
      <c r="D171" s="114"/>
      <c r="E171" s="115"/>
    </row>
    <row r="172" spans="1:5" ht="12.75">
      <c r="A172" s="102" t="s">
        <v>114</v>
      </c>
      <c r="B172" s="87"/>
      <c r="C172" s="48">
        <v>75000</v>
      </c>
      <c r="D172" s="114"/>
      <c r="E172" s="115"/>
    </row>
    <row r="173" spans="1:5" ht="12.75">
      <c r="A173" s="46" t="s">
        <v>115</v>
      </c>
      <c r="B173" s="66"/>
      <c r="C173" s="48">
        <v>65000</v>
      </c>
      <c r="D173" s="32"/>
      <c r="E173" s="67"/>
    </row>
    <row r="174" spans="1:5" ht="12.75">
      <c r="A174" s="94" t="s">
        <v>65</v>
      </c>
      <c r="B174" s="86"/>
      <c r="C174" s="49">
        <f>SUM(C169:C173)</f>
        <v>1126991</v>
      </c>
      <c r="D174" s="114"/>
      <c r="E174" s="115"/>
    </row>
    <row r="175" spans="1:5" s="36" customFormat="1" ht="12.75">
      <c r="A175" s="94" t="s">
        <v>102</v>
      </c>
      <c r="B175" s="86"/>
      <c r="C175" s="49"/>
      <c r="D175" s="107">
        <v>250000</v>
      </c>
      <c r="E175" s="108"/>
    </row>
    <row r="176" spans="1:5" s="36" customFormat="1" ht="12.75" hidden="1">
      <c r="A176" s="94"/>
      <c r="B176" s="86"/>
      <c r="C176" s="49"/>
      <c r="D176" s="107"/>
      <c r="E176" s="108"/>
    </row>
    <row r="177" spans="1:5" ht="12.75" hidden="1">
      <c r="A177" s="102"/>
      <c r="B177" s="87"/>
      <c r="C177" s="48"/>
      <c r="D177" s="114"/>
      <c r="E177" s="115"/>
    </row>
    <row r="178" spans="1:5" s="36" customFormat="1" ht="12.75">
      <c r="A178" s="94" t="s">
        <v>73</v>
      </c>
      <c r="B178" s="86"/>
      <c r="C178" s="49"/>
      <c r="D178" s="107">
        <v>210000</v>
      </c>
      <c r="E178" s="108"/>
    </row>
    <row r="179" spans="1:5" ht="12.75">
      <c r="A179" s="102" t="s">
        <v>66</v>
      </c>
      <c r="B179" s="87"/>
      <c r="C179" s="48">
        <v>80000</v>
      </c>
      <c r="D179" s="114"/>
      <c r="E179" s="115"/>
    </row>
    <row r="180" spans="1:5" ht="12.75">
      <c r="A180" s="102" t="s">
        <v>67</v>
      </c>
      <c r="B180" s="87"/>
      <c r="C180" s="48">
        <v>80000</v>
      </c>
      <c r="D180" s="114"/>
      <c r="E180" s="115"/>
    </row>
    <row r="181" spans="1:5" ht="12.75">
      <c r="A181" s="46" t="s">
        <v>116</v>
      </c>
      <c r="B181" s="66"/>
      <c r="C181" s="48">
        <v>50000</v>
      </c>
      <c r="D181" s="32"/>
      <c r="E181" s="67"/>
    </row>
    <row r="182" spans="1:5" ht="12.75">
      <c r="A182" s="94" t="s">
        <v>68</v>
      </c>
      <c r="B182" s="86"/>
      <c r="C182" s="49">
        <f>SUM(C179:C181)</f>
        <v>210000</v>
      </c>
      <c r="D182" s="114"/>
      <c r="E182" s="115"/>
    </row>
    <row r="183" spans="1:6" s="36" customFormat="1" ht="12.75">
      <c r="A183" s="94" t="s">
        <v>51</v>
      </c>
      <c r="B183" s="86"/>
      <c r="C183" s="49"/>
      <c r="D183" s="107">
        <v>55000</v>
      </c>
      <c r="E183" s="108"/>
      <c r="F183" s="53"/>
    </row>
    <row r="184" spans="1:5" ht="12.75">
      <c r="A184" s="102" t="s">
        <v>117</v>
      </c>
      <c r="B184" s="87"/>
      <c r="C184" s="48">
        <v>15000</v>
      </c>
      <c r="D184" s="114">
        <f>SUM(E158:E198)</f>
        <v>0</v>
      </c>
      <c r="E184" s="115"/>
    </row>
    <row r="185" spans="1:6" ht="12.75">
      <c r="A185" s="102" t="s">
        <v>74</v>
      </c>
      <c r="B185" s="87"/>
      <c r="C185" s="48">
        <v>10000</v>
      </c>
      <c r="D185" s="114"/>
      <c r="E185" s="115"/>
      <c r="F185" s="36"/>
    </row>
    <row r="186" spans="1:5" ht="12.75">
      <c r="A186" s="102" t="s">
        <v>75</v>
      </c>
      <c r="B186" s="87"/>
      <c r="C186" s="48">
        <v>30000</v>
      </c>
      <c r="D186" s="114"/>
      <c r="E186" s="115"/>
    </row>
    <row r="187" spans="1:5" ht="12.75">
      <c r="A187" s="94" t="s">
        <v>69</v>
      </c>
      <c r="B187" s="86"/>
      <c r="C187" s="49">
        <f>SUM(C184:C186)</f>
        <v>55000</v>
      </c>
      <c r="D187" s="114"/>
      <c r="E187" s="115"/>
    </row>
    <row r="188" spans="1:5" ht="12.75">
      <c r="A188" s="102"/>
      <c r="B188" s="87"/>
      <c r="C188" s="48"/>
      <c r="D188" s="114"/>
      <c r="E188" s="115"/>
    </row>
    <row r="189" spans="1:6" s="36" customFormat="1" ht="12.75">
      <c r="A189" s="94" t="s">
        <v>52</v>
      </c>
      <c r="B189" s="86"/>
      <c r="C189" s="49"/>
      <c r="D189" s="107">
        <v>12000</v>
      </c>
      <c r="E189" s="108"/>
      <c r="F189" s="53"/>
    </row>
    <row r="190" spans="1:6" s="36" customFormat="1" ht="12.75">
      <c r="A190" s="94" t="s">
        <v>119</v>
      </c>
      <c r="B190" s="86"/>
      <c r="C190" s="49"/>
      <c r="D190" s="107">
        <v>15000</v>
      </c>
      <c r="E190" s="108"/>
      <c r="F190" s="53"/>
    </row>
    <row r="191" spans="1:6" s="36" customFormat="1" ht="12.75">
      <c r="A191" s="94" t="s">
        <v>53</v>
      </c>
      <c r="B191" s="86"/>
      <c r="C191" s="49"/>
      <c r="D191" s="107">
        <v>10000</v>
      </c>
      <c r="E191" s="108"/>
      <c r="F191" s="53"/>
    </row>
    <row r="192" spans="1:5" s="36" customFormat="1" ht="12.75">
      <c r="A192" s="94" t="s">
        <v>54</v>
      </c>
      <c r="B192" s="86"/>
      <c r="C192" s="49"/>
      <c r="D192" s="107">
        <v>150000</v>
      </c>
      <c r="E192" s="108"/>
    </row>
    <row r="193" spans="1:5" ht="12.75">
      <c r="A193" s="102" t="s">
        <v>70</v>
      </c>
      <c r="B193" s="87"/>
      <c r="C193" s="48">
        <v>80000</v>
      </c>
      <c r="D193" s="114"/>
      <c r="E193" s="115"/>
    </row>
    <row r="194" spans="1:5" ht="12.75">
      <c r="A194" s="102" t="s">
        <v>71</v>
      </c>
      <c r="B194" s="87"/>
      <c r="C194" s="48">
        <v>40000</v>
      </c>
      <c r="D194" s="114"/>
      <c r="E194" s="115"/>
    </row>
    <row r="195" spans="1:5" ht="12.75">
      <c r="A195" s="46" t="s">
        <v>118</v>
      </c>
      <c r="B195" s="66"/>
      <c r="C195" s="48">
        <v>30000</v>
      </c>
      <c r="D195" s="32"/>
      <c r="E195" s="67"/>
    </row>
    <row r="196" spans="1:5" ht="12.75">
      <c r="A196" s="94" t="s">
        <v>72</v>
      </c>
      <c r="B196" s="86"/>
      <c r="C196" s="49">
        <f>SUM(C193:C195)</f>
        <v>150000</v>
      </c>
      <c r="D196" s="114"/>
      <c r="E196" s="115"/>
    </row>
    <row r="197" spans="1:5" ht="12.75">
      <c r="A197" s="102"/>
      <c r="B197" s="87"/>
      <c r="C197" s="48"/>
      <c r="D197" s="107"/>
      <c r="E197" s="108"/>
    </row>
    <row r="198" spans="1:5" s="36" customFormat="1" ht="12.75">
      <c r="A198" s="94" t="s">
        <v>120</v>
      </c>
      <c r="B198" s="86"/>
      <c r="C198" s="49"/>
      <c r="D198" s="107">
        <v>98000</v>
      </c>
      <c r="E198" s="108"/>
    </row>
    <row r="199" spans="1:5" s="36" customFormat="1" ht="12.75">
      <c r="A199" s="94" t="s">
        <v>79</v>
      </c>
      <c r="B199" s="86"/>
      <c r="C199" s="49"/>
      <c r="D199" s="107">
        <v>108000</v>
      </c>
      <c r="E199" s="108"/>
    </row>
    <row r="200" spans="1:5" s="36" customFormat="1" ht="12.75">
      <c r="A200" s="94" t="s">
        <v>121</v>
      </c>
      <c r="B200" s="86"/>
      <c r="C200" s="49"/>
      <c r="D200" s="107">
        <v>70000</v>
      </c>
      <c r="E200" s="108"/>
    </row>
    <row r="201" spans="1:5" s="36" customFormat="1" ht="12.75">
      <c r="A201" s="94"/>
      <c r="B201" s="86"/>
      <c r="C201" s="49"/>
      <c r="D201" s="107"/>
      <c r="E201" s="108"/>
    </row>
    <row r="202" spans="1:5" ht="12.75">
      <c r="A202" s="102"/>
      <c r="B202" s="87"/>
      <c r="C202" s="48"/>
      <c r="D202" s="114"/>
      <c r="E202" s="115"/>
    </row>
    <row r="203" spans="1:5" ht="12.75">
      <c r="A203" s="102"/>
      <c r="B203" s="87"/>
      <c r="C203" s="48"/>
      <c r="D203" s="114"/>
      <c r="E203" s="115"/>
    </row>
    <row r="204" spans="1:5" ht="12.75">
      <c r="A204" s="102"/>
      <c r="B204" s="87"/>
      <c r="C204" s="48"/>
      <c r="D204" s="114"/>
      <c r="E204" s="115"/>
    </row>
    <row r="205" spans="1:5" ht="12.75">
      <c r="A205" s="102"/>
      <c r="B205" s="87"/>
      <c r="C205" s="48"/>
      <c r="D205" s="114"/>
      <c r="E205" s="115"/>
    </row>
    <row r="206" spans="1:5" ht="12.75">
      <c r="A206" s="102"/>
      <c r="B206" s="87"/>
      <c r="C206" s="48"/>
      <c r="D206" s="114"/>
      <c r="E206" s="115"/>
    </row>
    <row r="207" spans="1:5" ht="12.75">
      <c r="A207" s="102"/>
      <c r="B207" s="87"/>
      <c r="C207" s="48"/>
      <c r="D207" s="114"/>
      <c r="E207" s="115"/>
    </row>
    <row r="208" spans="1:5" ht="12.75">
      <c r="A208" s="102"/>
      <c r="B208" s="87"/>
      <c r="C208" s="48"/>
      <c r="D208" s="114"/>
      <c r="E208" s="115"/>
    </row>
    <row r="209" spans="1:5" ht="13.5" thickBot="1">
      <c r="A209" s="116"/>
      <c r="B209" s="117"/>
      <c r="C209" s="47"/>
      <c r="D209" s="112"/>
      <c r="E209" s="113"/>
    </row>
    <row r="210" spans="1:5" ht="12.75">
      <c r="A210" s="118"/>
      <c r="B210" s="118"/>
      <c r="C210" s="31"/>
      <c r="D210" s="32"/>
      <c r="E210" s="32"/>
    </row>
    <row r="211" spans="1:5" ht="12.75">
      <c r="A211" s="31"/>
      <c r="B211" s="31"/>
      <c r="C211" s="31"/>
      <c r="D211" s="32"/>
      <c r="E211" s="32"/>
    </row>
    <row r="212" spans="1:5" ht="12.75">
      <c r="A212" s="31"/>
      <c r="B212" s="31"/>
      <c r="C212" s="31"/>
      <c r="D212" s="32"/>
      <c r="E212" s="32"/>
    </row>
    <row r="214" spans="6:10" ht="12.75">
      <c r="F214" s="38"/>
      <c r="G214" s="38"/>
      <c r="H214" s="92"/>
      <c r="I214" s="92"/>
      <c r="J214" s="38"/>
    </row>
    <row r="215" spans="6:10" ht="12.75">
      <c r="F215" s="38"/>
      <c r="H215" s="92"/>
      <c r="I215" s="92"/>
      <c r="J215" s="38"/>
    </row>
    <row r="216" spans="6:10" ht="13.5" thickBot="1">
      <c r="F216" s="92"/>
      <c r="G216" s="92"/>
      <c r="H216" s="92"/>
      <c r="I216" s="92"/>
      <c r="J216" s="38"/>
    </row>
    <row r="217" spans="1:10" s="36" customFormat="1" ht="12.75">
      <c r="A217" s="111" t="s">
        <v>43</v>
      </c>
      <c r="B217" s="74"/>
      <c r="C217" s="74"/>
      <c r="D217" s="75">
        <v>2479700.6</v>
      </c>
      <c r="E217" s="76"/>
      <c r="F217" s="92"/>
      <c r="G217" s="92"/>
      <c r="H217" s="92"/>
      <c r="I217" s="92"/>
      <c r="J217" s="64"/>
    </row>
    <row r="218" spans="1:10" s="36" customFormat="1" ht="12.75">
      <c r="A218" s="94" t="s">
        <v>80</v>
      </c>
      <c r="B218" s="106"/>
      <c r="C218" s="106"/>
      <c r="D218" s="107">
        <v>970000</v>
      </c>
      <c r="E218" s="108"/>
      <c r="F218" s="92"/>
      <c r="G218" s="92"/>
      <c r="H218" s="92"/>
      <c r="I218" s="92"/>
      <c r="J218" s="64"/>
    </row>
    <row r="219" spans="1:10" s="53" customFormat="1" ht="12.75">
      <c r="A219" s="109" t="s">
        <v>136</v>
      </c>
      <c r="B219" s="110"/>
      <c r="C219" s="110"/>
      <c r="D219" s="92"/>
      <c r="E219" s="93"/>
      <c r="F219" s="92"/>
      <c r="G219" s="92"/>
      <c r="H219" s="92"/>
      <c r="I219" s="92"/>
      <c r="J219" s="130"/>
    </row>
    <row r="220" spans="1:10" s="36" customFormat="1" ht="12.75">
      <c r="A220" s="94" t="s">
        <v>81</v>
      </c>
      <c r="B220" s="106"/>
      <c r="C220" s="106"/>
      <c r="D220" s="107">
        <v>74000</v>
      </c>
      <c r="E220" s="108"/>
      <c r="F220" s="92"/>
      <c r="G220" s="92"/>
      <c r="H220" s="92"/>
      <c r="I220" s="92"/>
      <c r="J220" s="64"/>
    </row>
    <row r="221" spans="1:10" s="36" customFormat="1" ht="12.75">
      <c r="A221" s="94" t="s">
        <v>82</v>
      </c>
      <c r="B221" s="106"/>
      <c r="C221" s="106"/>
      <c r="D221" s="107">
        <v>5000</v>
      </c>
      <c r="E221" s="108"/>
      <c r="F221" s="92"/>
      <c r="G221" s="92"/>
      <c r="H221" s="92"/>
      <c r="I221" s="92"/>
      <c r="J221" s="64"/>
    </row>
    <row r="222" spans="1:10" s="36" customFormat="1" ht="12.75">
      <c r="A222" s="94" t="s">
        <v>83</v>
      </c>
      <c r="B222" s="106"/>
      <c r="C222" s="106"/>
      <c r="D222" s="107">
        <v>330000</v>
      </c>
      <c r="E222" s="108"/>
      <c r="F222" s="92"/>
      <c r="G222" s="92"/>
      <c r="H222" s="50"/>
      <c r="I222" s="50"/>
      <c r="J222" s="64"/>
    </row>
    <row r="223" spans="1:10" ht="12.75">
      <c r="A223" s="102" t="s">
        <v>28</v>
      </c>
      <c r="B223" s="103"/>
      <c r="C223" s="103"/>
      <c r="D223" s="92">
        <v>156500</v>
      </c>
      <c r="E223" s="93"/>
      <c r="F223" s="92"/>
      <c r="G223" s="92"/>
      <c r="H223" s="50"/>
      <c r="I223" s="50"/>
      <c r="J223" s="38"/>
    </row>
    <row r="224" spans="1:10" ht="12.75">
      <c r="A224" s="102" t="s">
        <v>29</v>
      </c>
      <c r="B224" s="103"/>
      <c r="C224" s="103"/>
      <c r="D224" s="92">
        <v>16500</v>
      </c>
      <c r="E224" s="93"/>
      <c r="F224" s="50"/>
      <c r="G224" s="50"/>
      <c r="H224" s="92"/>
      <c r="I224" s="92"/>
      <c r="J224" s="38"/>
    </row>
    <row r="225" spans="1:10" ht="12.75">
      <c r="A225" s="102" t="s">
        <v>30</v>
      </c>
      <c r="B225" s="103"/>
      <c r="C225" s="103"/>
      <c r="D225" s="92">
        <v>35000</v>
      </c>
      <c r="E225" s="93"/>
      <c r="F225" s="50"/>
      <c r="G225" s="50"/>
      <c r="H225" s="92"/>
      <c r="I225" s="92"/>
      <c r="J225" s="38"/>
    </row>
    <row r="226" spans="1:10" ht="12.75">
      <c r="A226" s="102" t="s">
        <v>31</v>
      </c>
      <c r="B226" s="103"/>
      <c r="C226" s="103"/>
      <c r="D226" s="92">
        <v>18000</v>
      </c>
      <c r="E226" s="93"/>
      <c r="F226" s="92"/>
      <c r="G226" s="92"/>
      <c r="H226" s="50"/>
      <c r="I226" s="50"/>
      <c r="J226" s="38"/>
    </row>
    <row r="227" spans="1:10" ht="12.75">
      <c r="A227" s="102" t="s">
        <v>32</v>
      </c>
      <c r="B227" s="103"/>
      <c r="C227" s="103"/>
      <c r="D227" s="92">
        <v>22000</v>
      </c>
      <c r="E227" s="93"/>
      <c r="F227" s="92"/>
      <c r="G227" s="92"/>
      <c r="H227" s="50"/>
      <c r="I227" s="50"/>
      <c r="J227" s="38"/>
    </row>
    <row r="228" spans="1:10" ht="12.75">
      <c r="A228" s="102" t="s">
        <v>33</v>
      </c>
      <c r="B228" s="103"/>
      <c r="C228" s="103"/>
      <c r="D228" s="92">
        <v>15000</v>
      </c>
      <c r="E228" s="93"/>
      <c r="F228" s="92"/>
      <c r="G228" s="92"/>
      <c r="H228" s="38"/>
      <c r="I228" s="38"/>
      <c r="J228" s="38"/>
    </row>
    <row r="229" spans="1:10" ht="12.75">
      <c r="A229" s="102" t="s">
        <v>34</v>
      </c>
      <c r="B229" s="103"/>
      <c r="C229" s="103"/>
      <c r="D229" s="92">
        <v>12000</v>
      </c>
      <c r="E229" s="93"/>
      <c r="F229" s="92"/>
      <c r="G229" s="92"/>
      <c r="H229" s="38"/>
      <c r="I229" s="38"/>
      <c r="J229" s="38"/>
    </row>
    <row r="230" spans="1:10" ht="12.75">
      <c r="A230" s="102" t="s">
        <v>35</v>
      </c>
      <c r="B230" s="103"/>
      <c r="C230" s="103"/>
      <c r="D230" s="92">
        <v>20000</v>
      </c>
      <c r="E230" s="93"/>
      <c r="F230" s="92"/>
      <c r="G230" s="92"/>
      <c r="H230" s="38"/>
      <c r="I230" s="38"/>
      <c r="J230" s="38"/>
    </row>
    <row r="231" spans="1:10" ht="12.75">
      <c r="A231" s="46" t="s">
        <v>122</v>
      </c>
      <c r="B231" s="31"/>
      <c r="C231" s="31"/>
      <c r="D231" s="50"/>
      <c r="E231" s="51">
        <v>15000</v>
      </c>
      <c r="F231" s="50"/>
      <c r="G231" s="50"/>
      <c r="H231" s="38"/>
      <c r="I231" s="38"/>
      <c r="J231" s="38"/>
    </row>
    <row r="232" spans="1:10" ht="12.75">
      <c r="A232" s="46" t="s">
        <v>123</v>
      </c>
      <c r="B232" s="31"/>
      <c r="C232" s="31"/>
      <c r="D232" s="50"/>
      <c r="E232" s="51">
        <v>20000</v>
      </c>
      <c r="F232" s="50"/>
      <c r="G232" s="50"/>
      <c r="H232" s="38"/>
      <c r="I232" s="38"/>
      <c r="J232" s="38"/>
    </row>
    <row r="233" spans="1:6" ht="0.75" customHeight="1">
      <c r="A233" s="46"/>
      <c r="B233" s="31"/>
      <c r="C233" s="31"/>
      <c r="D233" s="50"/>
      <c r="E233" s="51"/>
      <c r="F233" s="53"/>
    </row>
    <row r="234" spans="1:6" ht="12.75" hidden="1">
      <c r="A234" s="46"/>
      <c r="B234" s="31"/>
      <c r="C234" s="31"/>
      <c r="D234" s="50"/>
      <c r="E234" s="51"/>
      <c r="F234" s="53"/>
    </row>
    <row r="235" spans="1:5" s="36" customFormat="1" ht="12.75">
      <c r="A235" s="94" t="s">
        <v>84</v>
      </c>
      <c r="B235" s="106"/>
      <c r="C235" s="106"/>
      <c r="D235" s="107">
        <v>40000</v>
      </c>
      <c r="E235" s="108"/>
    </row>
    <row r="236" spans="1:5" s="36" customFormat="1" ht="12.75">
      <c r="A236" s="94" t="s">
        <v>85</v>
      </c>
      <c r="B236" s="106"/>
      <c r="C236" s="106"/>
      <c r="D236" s="107">
        <v>629000.6</v>
      </c>
      <c r="E236" s="108"/>
    </row>
    <row r="237" spans="1:5" ht="12.75">
      <c r="A237" s="102" t="s">
        <v>23</v>
      </c>
      <c r="B237" s="103"/>
      <c r="C237" s="103"/>
      <c r="D237" s="92">
        <v>10000</v>
      </c>
      <c r="E237" s="93"/>
    </row>
    <row r="238" spans="1:5" ht="12.75">
      <c r="A238" s="102" t="s">
        <v>24</v>
      </c>
      <c r="B238" s="103"/>
      <c r="C238" s="103"/>
      <c r="D238" s="92">
        <v>7500</v>
      </c>
      <c r="E238" s="93"/>
    </row>
    <row r="239" spans="1:5" ht="12.75">
      <c r="A239" s="102" t="s">
        <v>46</v>
      </c>
      <c r="B239" s="103"/>
      <c r="C239" s="103"/>
      <c r="D239" s="92">
        <v>4500</v>
      </c>
      <c r="E239" s="93"/>
    </row>
    <row r="240" spans="1:6" ht="0.75" customHeight="1">
      <c r="A240" s="46"/>
      <c r="B240" s="31"/>
      <c r="C240" s="31"/>
      <c r="D240" s="50"/>
      <c r="E240" s="51"/>
      <c r="F240">
        <v>77500</v>
      </c>
    </row>
    <row r="241" spans="1:5" ht="12.75">
      <c r="A241" s="104" t="s">
        <v>25</v>
      </c>
      <c r="B241" s="105"/>
      <c r="C241" s="105"/>
      <c r="D241" s="92">
        <v>10000</v>
      </c>
      <c r="E241" s="93"/>
    </row>
    <row r="242" spans="1:5" ht="12.75">
      <c r="A242" s="57" t="s">
        <v>124</v>
      </c>
      <c r="B242" s="58"/>
      <c r="C242" s="58"/>
      <c r="D242" s="50"/>
      <c r="E242" s="51">
        <v>12360</v>
      </c>
    </row>
    <row r="243" spans="1:5" ht="12.75">
      <c r="A243" s="102" t="s">
        <v>132</v>
      </c>
      <c r="B243" s="103"/>
      <c r="C243" s="103"/>
      <c r="D243" s="92">
        <v>380000</v>
      </c>
      <c r="E243" s="93"/>
    </row>
    <row r="244" spans="1:5" ht="12.75">
      <c r="A244" s="102" t="s">
        <v>49</v>
      </c>
      <c r="B244" s="103"/>
      <c r="C244" s="103"/>
      <c r="D244" s="92">
        <v>0</v>
      </c>
      <c r="E244" s="93"/>
    </row>
    <row r="245" spans="1:5" ht="12.75">
      <c r="A245" s="102" t="s">
        <v>139</v>
      </c>
      <c r="B245" s="103"/>
      <c r="C245" s="103"/>
      <c r="D245" s="92">
        <v>5700</v>
      </c>
      <c r="E245" s="93"/>
    </row>
    <row r="246" spans="1:5" ht="12.75">
      <c r="A246" s="102" t="s">
        <v>26</v>
      </c>
      <c r="B246" s="103"/>
      <c r="C246" s="103"/>
      <c r="D246" s="92">
        <v>59600</v>
      </c>
      <c r="E246" s="93"/>
    </row>
    <row r="247" spans="1:5" ht="12.75">
      <c r="A247" s="102" t="s">
        <v>27</v>
      </c>
      <c r="B247" s="103"/>
      <c r="C247" s="103"/>
      <c r="D247" s="92">
        <v>119340.6</v>
      </c>
      <c r="E247" s="93"/>
    </row>
    <row r="248" spans="1:5" ht="12.75">
      <c r="A248" s="46" t="s">
        <v>47</v>
      </c>
      <c r="B248" s="31"/>
      <c r="C248" s="31"/>
      <c r="D248" s="50"/>
      <c r="E248" s="51">
        <v>20000</v>
      </c>
    </row>
    <row r="249" spans="1:5" s="36" customFormat="1" ht="12.75">
      <c r="A249" s="63" t="s">
        <v>131</v>
      </c>
      <c r="B249" s="68"/>
      <c r="C249" s="68"/>
      <c r="D249" s="72"/>
      <c r="E249" s="73">
        <v>95000</v>
      </c>
    </row>
    <row r="250" spans="1:5" s="53" customFormat="1" ht="12.75">
      <c r="A250" s="94" t="s">
        <v>48</v>
      </c>
      <c r="B250" s="95"/>
      <c r="C250" s="95"/>
      <c r="D250" s="96">
        <v>14500</v>
      </c>
      <c r="E250" s="97"/>
    </row>
    <row r="251" spans="1:5" s="53" customFormat="1" ht="12.75">
      <c r="A251" s="94" t="s">
        <v>40</v>
      </c>
      <c r="B251" s="95"/>
      <c r="C251" s="95"/>
      <c r="D251" s="96">
        <v>53000</v>
      </c>
      <c r="E251" s="97"/>
    </row>
    <row r="252" spans="1:5" s="53" customFormat="1" ht="12.75">
      <c r="A252" s="94" t="s">
        <v>41</v>
      </c>
      <c r="B252" s="95"/>
      <c r="C252" s="95"/>
      <c r="D252" s="96">
        <v>180000</v>
      </c>
      <c r="E252" s="97"/>
    </row>
    <row r="253" spans="1:5" s="53" customFormat="1" ht="12.75">
      <c r="A253" s="94" t="s">
        <v>127</v>
      </c>
      <c r="B253" s="95"/>
      <c r="C253" s="95"/>
      <c r="D253" s="96">
        <v>26000</v>
      </c>
      <c r="E253" s="97"/>
    </row>
    <row r="254" spans="1:5" s="53" customFormat="1" ht="12.75">
      <c r="A254" s="94" t="s">
        <v>42</v>
      </c>
      <c r="B254" s="95"/>
      <c r="C254" s="95"/>
      <c r="D254" s="96">
        <v>29000</v>
      </c>
      <c r="E254" s="97"/>
    </row>
    <row r="255" spans="1:5" s="53" customFormat="1" ht="12.75">
      <c r="A255" s="94" t="s">
        <v>125</v>
      </c>
      <c r="B255" s="95"/>
      <c r="C255" s="95"/>
      <c r="D255" s="96">
        <v>3000</v>
      </c>
      <c r="E255" s="97"/>
    </row>
    <row r="256" spans="1:5" s="53" customFormat="1" ht="12.75">
      <c r="A256" s="94" t="s">
        <v>128</v>
      </c>
      <c r="B256" s="95"/>
      <c r="C256" s="95"/>
      <c r="D256" s="96">
        <v>30000</v>
      </c>
      <c r="E256" s="97"/>
    </row>
    <row r="257" spans="1:5" ht="12.75">
      <c r="A257" s="94" t="s">
        <v>126</v>
      </c>
      <c r="B257" s="95"/>
      <c r="C257" s="95"/>
      <c r="D257" s="96">
        <v>1200</v>
      </c>
      <c r="E257" s="97"/>
    </row>
    <row r="258" spans="1:5" ht="12.75">
      <c r="A258" s="63"/>
      <c r="B258" s="38"/>
      <c r="C258" s="39"/>
      <c r="D258" s="96"/>
      <c r="E258" s="97"/>
    </row>
    <row r="259" spans="1:5" s="36" customFormat="1" ht="12.75">
      <c r="A259" s="62"/>
      <c r="B259" s="64"/>
      <c r="C259" s="65"/>
      <c r="D259" s="96"/>
      <c r="E259" s="97"/>
    </row>
    <row r="260" spans="1:5" ht="12.75">
      <c r="A260" s="37"/>
      <c r="B260" s="38"/>
      <c r="C260" s="39"/>
      <c r="D260" s="100"/>
      <c r="E260" s="101"/>
    </row>
    <row r="261" spans="1:5" ht="13.5" thickBot="1">
      <c r="A261" s="40"/>
      <c r="B261" s="41"/>
      <c r="C261" s="42"/>
      <c r="D261" s="98"/>
      <c r="E261" s="99"/>
    </row>
    <row r="268" spans="2:3" ht="12.75">
      <c r="B268" s="33"/>
      <c r="C268" s="34"/>
    </row>
    <row r="269" spans="2:3" ht="12.75">
      <c r="B269" s="33"/>
      <c r="C269" s="34"/>
    </row>
    <row r="272" spans="2:3" ht="12.75">
      <c r="B272" s="33"/>
      <c r="C272" s="34"/>
    </row>
  </sheetData>
  <sheetProtection password="C756" sheet="1" formatCells="0" formatColumns="0" formatRows="0" insertColumns="0" insertRows="0" insertHyperlinks="0" deleteColumns="0" deleteRows="0" sort="0" autoFilter="0" pivotTables="0"/>
  <mergeCells count="192">
    <mergeCell ref="A210:B210"/>
    <mergeCell ref="A203:B203"/>
    <mergeCell ref="A204:B204"/>
    <mergeCell ref="A205:B205"/>
    <mergeCell ref="A206:B206"/>
    <mergeCell ref="A190:B190"/>
    <mergeCell ref="A191:B191"/>
    <mergeCell ref="A192:B192"/>
    <mergeCell ref="A193:B193"/>
    <mergeCell ref="D161:E161"/>
    <mergeCell ref="D160:E160"/>
    <mergeCell ref="D159:E159"/>
    <mergeCell ref="D167:E167"/>
    <mergeCell ref="D166:E166"/>
    <mergeCell ref="D163:E163"/>
    <mergeCell ref="D162:E162"/>
    <mergeCell ref="D171:E171"/>
    <mergeCell ref="D170:E170"/>
    <mergeCell ref="D169:E169"/>
    <mergeCell ref="D168:E168"/>
    <mergeCell ref="D176:E176"/>
    <mergeCell ref="D175:E175"/>
    <mergeCell ref="D174:E174"/>
    <mergeCell ref="D172:E172"/>
    <mergeCell ref="D180:E180"/>
    <mergeCell ref="D179:E179"/>
    <mergeCell ref="D178:E178"/>
    <mergeCell ref="D177:E177"/>
    <mergeCell ref="D185:E185"/>
    <mergeCell ref="D184:E184"/>
    <mergeCell ref="D183:E183"/>
    <mergeCell ref="D182:E182"/>
    <mergeCell ref="D189:E189"/>
    <mergeCell ref="D188:E188"/>
    <mergeCell ref="D187:E187"/>
    <mergeCell ref="D186:E186"/>
    <mergeCell ref="D193:E193"/>
    <mergeCell ref="D192:E192"/>
    <mergeCell ref="D191:E191"/>
    <mergeCell ref="D190:E190"/>
    <mergeCell ref="D198:E198"/>
    <mergeCell ref="D197:E197"/>
    <mergeCell ref="D196:E196"/>
    <mergeCell ref="D194:E194"/>
    <mergeCell ref="D202:E202"/>
    <mergeCell ref="D201:E201"/>
    <mergeCell ref="D200:E200"/>
    <mergeCell ref="D199:E199"/>
    <mergeCell ref="D206:E206"/>
    <mergeCell ref="D205:E205"/>
    <mergeCell ref="D204:E204"/>
    <mergeCell ref="D203:E203"/>
    <mergeCell ref="D209:E209"/>
    <mergeCell ref="D208:E208"/>
    <mergeCell ref="D207:E207"/>
    <mergeCell ref="A207:B207"/>
    <mergeCell ref="A208:B208"/>
    <mergeCell ref="A209:B209"/>
    <mergeCell ref="A199:B199"/>
    <mergeCell ref="A200:B200"/>
    <mergeCell ref="A201:B201"/>
    <mergeCell ref="A202:B202"/>
    <mergeCell ref="A194:B194"/>
    <mergeCell ref="A196:B196"/>
    <mergeCell ref="A197:B197"/>
    <mergeCell ref="A198:B198"/>
    <mergeCell ref="A187:B187"/>
    <mergeCell ref="A188:B188"/>
    <mergeCell ref="A189:B189"/>
    <mergeCell ref="A183:B183"/>
    <mergeCell ref="A184:B184"/>
    <mergeCell ref="A185:B185"/>
    <mergeCell ref="A186:B186"/>
    <mergeCell ref="A178:B178"/>
    <mergeCell ref="A179:B179"/>
    <mergeCell ref="A180:B180"/>
    <mergeCell ref="A182:B182"/>
    <mergeCell ref="A174:B174"/>
    <mergeCell ref="A175:B175"/>
    <mergeCell ref="A176:B176"/>
    <mergeCell ref="A177:B177"/>
    <mergeCell ref="A169:B169"/>
    <mergeCell ref="A170:B170"/>
    <mergeCell ref="A171:B171"/>
    <mergeCell ref="A172:B172"/>
    <mergeCell ref="A163:B163"/>
    <mergeCell ref="A166:B166"/>
    <mergeCell ref="A167:B167"/>
    <mergeCell ref="A168:B168"/>
    <mergeCell ref="A159:B159"/>
    <mergeCell ref="A160:B160"/>
    <mergeCell ref="A161:B161"/>
    <mergeCell ref="A162:B162"/>
    <mergeCell ref="A3:E3"/>
    <mergeCell ref="A155:E155"/>
    <mergeCell ref="D157:E157"/>
    <mergeCell ref="D158:E158"/>
    <mergeCell ref="A157:B157"/>
    <mergeCell ref="A158:B158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7:C227"/>
    <mergeCell ref="D227:E227"/>
    <mergeCell ref="A228:C228"/>
    <mergeCell ref="D228:E228"/>
    <mergeCell ref="A229:C229"/>
    <mergeCell ref="D229:E229"/>
    <mergeCell ref="A230:C230"/>
    <mergeCell ref="D230:E230"/>
    <mergeCell ref="A235:C235"/>
    <mergeCell ref="D235:E235"/>
    <mergeCell ref="A236:C236"/>
    <mergeCell ref="D236:E236"/>
    <mergeCell ref="A237:C237"/>
    <mergeCell ref="D237:E237"/>
    <mergeCell ref="A238:C238"/>
    <mergeCell ref="D238:E238"/>
    <mergeCell ref="A239:C239"/>
    <mergeCell ref="D239:E239"/>
    <mergeCell ref="A241:C241"/>
    <mergeCell ref="D241:E241"/>
    <mergeCell ref="A243:C243"/>
    <mergeCell ref="D243:E243"/>
    <mergeCell ref="A244:C244"/>
    <mergeCell ref="D244:E244"/>
    <mergeCell ref="A245:C245"/>
    <mergeCell ref="D245:E245"/>
    <mergeCell ref="A246:C246"/>
    <mergeCell ref="D246:E246"/>
    <mergeCell ref="A254:C254"/>
    <mergeCell ref="A255:C255"/>
    <mergeCell ref="A247:C247"/>
    <mergeCell ref="D247:E247"/>
    <mergeCell ref="A250:C250"/>
    <mergeCell ref="A251:C251"/>
    <mergeCell ref="D250:E250"/>
    <mergeCell ref="D251:E251"/>
    <mergeCell ref="D261:E261"/>
    <mergeCell ref="D257:E257"/>
    <mergeCell ref="D258:E258"/>
    <mergeCell ref="D259:E259"/>
    <mergeCell ref="D260:E260"/>
    <mergeCell ref="H225:I225"/>
    <mergeCell ref="A256:C256"/>
    <mergeCell ref="D256:E256"/>
    <mergeCell ref="A257:C257"/>
    <mergeCell ref="A253:C253"/>
    <mergeCell ref="D254:E254"/>
    <mergeCell ref="D255:E255"/>
    <mergeCell ref="D252:E252"/>
    <mergeCell ref="D253:E253"/>
    <mergeCell ref="A252:C252"/>
    <mergeCell ref="F220:G220"/>
    <mergeCell ref="F229:G229"/>
    <mergeCell ref="F230:G230"/>
    <mergeCell ref="H218:I218"/>
    <mergeCell ref="H219:I219"/>
    <mergeCell ref="H220:I220"/>
    <mergeCell ref="H221:I221"/>
    <mergeCell ref="F227:G227"/>
    <mergeCell ref="F228:G228"/>
    <mergeCell ref="H224:I224"/>
    <mergeCell ref="F216:G216"/>
    <mergeCell ref="F217:G217"/>
    <mergeCell ref="F218:G218"/>
    <mergeCell ref="F219:G219"/>
    <mergeCell ref="H214:I214"/>
    <mergeCell ref="H215:I215"/>
    <mergeCell ref="H216:I216"/>
    <mergeCell ref="H217:I217"/>
    <mergeCell ref="F221:G221"/>
    <mergeCell ref="F222:G222"/>
    <mergeCell ref="F223:G223"/>
    <mergeCell ref="F226:G226"/>
  </mergeCells>
  <printOptions/>
  <pageMargins left="0.5" right="0.54" top="0.69" bottom="1" header="0.5" footer="0.5"/>
  <pageSetup fitToHeight="4" fitToWidth="4" horizontalDpi="600" verticalDpi="600" orientation="portrait" paperSize="9" scale="87" r:id="rId1"/>
  <rowBreaks count="3" manualBreakCount="3">
    <brk id="98" max="4" man="1"/>
    <brk id="154" max="4" man="1"/>
    <brk id="2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Władysław Juszkiewicz</dc:creator>
  <cp:keywords/>
  <dc:description/>
  <cp:lastModifiedBy>Trojan Marta</cp:lastModifiedBy>
  <cp:lastPrinted>2005-02-07T14:11:42Z</cp:lastPrinted>
  <dcterms:created xsi:type="dcterms:W3CDTF">1999-10-14T17:20:12Z</dcterms:created>
  <dcterms:modified xsi:type="dcterms:W3CDTF">2005-02-10T07:29:32Z</dcterms:modified>
  <cp:category/>
  <cp:version/>
  <cp:contentType/>
  <cp:contentStatus/>
</cp:coreProperties>
</file>