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5475" activeTab="0"/>
  </bookViews>
  <sheets>
    <sheet name="WYDDZR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<sst xmlns="http://schemas.openxmlformats.org/spreadsheetml/2006/main" count="26" uniqueCount="23">
  <si>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Wydatki</t>
  </si>
  <si>
    <t>majątkowe</t>
  </si>
  <si>
    <t>Dział</t>
  </si>
  <si>
    <t>Rozdział</t>
  </si>
  <si>
    <t>Wynagrodzenia</t>
  </si>
  <si>
    <t>Dotacje</t>
  </si>
  <si>
    <t>z tego:</t>
  </si>
  <si>
    <t>wynagrodzeń</t>
  </si>
  <si>
    <t>w zł</t>
  </si>
  <si>
    <t>Rady Miejskiej w Międzyzdrojach</t>
  </si>
  <si>
    <t>w tym:</t>
  </si>
  <si>
    <t xml:space="preserve">Wydatki </t>
  </si>
  <si>
    <t>bieżące</t>
  </si>
  <si>
    <t>Pochodne od</t>
  </si>
  <si>
    <t>§</t>
  </si>
  <si>
    <t>ogółem</t>
  </si>
  <si>
    <t>Ogółem</t>
  </si>
  <si>
    <t>Załącznik Nr 12</t>
  </si>
  <si>
    <t>Dochody i wydatki budżetu Gminy Międzyzdroje związane z realizacją zadań z zakresu administracji</t>
  </si>
  <si>
    <t>rządowej i innych zadań zleconych odrębnymi ustawami w 2009 r.</t>
  </si>
  <si>
    <t>(6+10)</t>
  </si>
  <si>
    <t>do uchwały Nr XXXIV/323/08</t>
  </si>
  <si>
    <t>z dnia 29 grudnia 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</si>
</sst>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left"/>
    </xf>
    <xf numFmtId="3" fontId="4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0" fillId="0" borderId="6" xfId="0" applyNumberForma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5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2" fillId="0" borderId="6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" fontId="1" fillId="0" borderId="7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4"/>
  <sheetViews>
    <sheetView showGridLines="0" tabSelected="1" workbookViewId="0" topLeftCell="A1">
      <selection activeCell="H5" sqref="H5"/>
    </sheetView>
  </sheetViews>
  <sheetFormatPr defaultColWidth="9.00390625" defaultRowHeight="12.75"/>
  <cols>
    <col min="1" max="1" width="5.125" style="8" customWidth="1"/>
    <col min="2" max="3" width="6.25390625" style="8" customWidth="1"/>
    <col min="4" max="4" width="13.625" style="55" customWidth="1"/>
    <col min="5" max="5" width="14.00390625" style="55" customWidth="1"/>
    <col min="6" max="6" width="12.875" style="1" customWidth="1"/>
    <col min="7" max="7" width="10.375" style="1" customWidth="1"/>
    <col min="8" max="8" width="11.125" style="1" customWidth="1"/>
    <col min="9" max="9" width="7.625" style="1" customWidth="1"/>
    <col min="10" max="10" width="13.00390625" style="1" customWidth="1"/>
    <col min="11" max="12" width="10.125" style="0" bestFit="1" customWidth="1"/>
  </cols>
  <sheetData>
    <row r="1" spans="8:10" ht="12.75">
      <c r="H1" s="1" t="s">
        <v>17</v>
      </c>
      <c r="J1"/>
    </row>
    <row r="2" spans="8:24" ht="12.75">
      <c r="H2" s="1" t="s">
        <v>21</v>
      </c>
      <c r="J2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8:24" ht="12.75">
      <c r="H3" s="1" t="s">
        <v>9</v>
      </c>
      <c r="J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8:24" ht="12.75">
      <c r="H4" s="1" t="s">
        <v>22</v>
      </c>
      <c r="J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0:24" ht="12.75">
      <c r="J5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s="88" customFormat="1" ht="12.75">
      <c r="A6" s="89" t="s">
        <v>18</v>
      </c>
      <c r="B6" s="89"/>
      <c r="C6" s="89"/>
      <c r="D6" s="90"/>
      <c r="E6" s="90"/>
      <c r="F6" s="91"/>
      <c r="G6" s="91"/>
      <c r="H6" s="91"/>
      <c r="I6" s="91"/>
      <c r="J6" s="89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pans="1:24" s="88" customFormat="1" ht="12.75">
      <c r="A7" s="89" t="s">
        <v>19</v>
      </c>
      <c r="B7" s="89"/>
      <c r="C7" s="89"/>
      <c r="D7" s="90"/>
      <c r="E7" s="90"/>
      <c r="F7" s="91"/>
      <c r="G7" s="91"/>
      <c r="H7" s="91"/>
      <c r="I7" s="91"/>
      <c r="J7" s="89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4" ht="12.75">
      <c r="A8" s="9"/>
      <c r="B8" s="9"/>
      <c r="C8" s="9"/>
      <c r="D8" s="56"/>
      <c r="E8" s="56"/>
      <c r="F8" s="2"/>
      <c r="G8" s="2"/>
      <c r="H8" s="2"/>
      <c r="I8" s="2"/>
      <c r="J8" s="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12.75">
      <c r="A9" s="10"/>
      <c r="B9" s="10"/>
      <c r="C9" s="10"/>
      <c r="D9" s="57"/>
      <c r="E9" s="57"/>
      <c r="F9" s="18" t="s">
        <v>6</v>
      </c>
      <c r="G9" s="17"/>
      <c r="H9" s="17"/>
      <c r="I9" s="17"/>
      <c r="J9" s="1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2.75">
      <c r="A10" s="10"/>
      <c r="B10" s="10"/>
      <c r="C10" s="10"/>
      <c r="D10" s="57"/>
      <c r="E10" s="58"/>
      <c r="F10" s="20"/>
      <c r="G10" s="18" t="s">
        <v>10</v>
      </c>
      <c r="H10" s="35"/>
      <c r="I10" s="17"/>
      <c r="J10" s="53" t="s">
        <v>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>
      <c r="A11" s="10" t="s">
        <v>2</v>
      </c>
      <c r="B11" s="87" t="s">
        <v>3</v>
      </c>
      <c r="C11" s="10" t="s">
        <v>14</v>
      </c>
      <c r="D11" s="57" t="s">
        <v>5</v>
      </c>
      <c r="E11" s="57" t="s">
        <v>0</v>
      </c>
      <c r="F11" s="21"/>
      <c r="G11" s="5"/>
      <c r="H11" s="5"/>
      <c r="I11" s="3"/>
      <c r="J11" s="16" t="s">
        <v>1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12.75">
      <c r="A12" s="10"/>
      <c r="B12" s="10"/>
      <c r="C12" s="10"/>
      <c r="D12" s="57" t="s">
        <v>15</v>
      </c>
      <c r="E12" s="57" t="s">
        <v>15</v>
      </c>
      <c r="F12" s="21" t="s">
        <v>11</v>
      </c>
      <c r="G12" s="5" t="s">
        <v>4</v>
      </c>
      <c r="H12" s="5" t="s">
        <v>13</v>
      </c>
      <c r="I12" s="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12.75">
      <c r="A13" s="10"/>
      <c r="B13" s="10"/>
      <c r="C13" s="10"/>
      <c r="D13" s="57"/>
      <c r="E13" s="57" t="s">
        <v>20</v>
      </c>
      <c r="F13" s="21" t="s">
        <v>12</v>
      </c>
      <c r="G13" s="5"/>
      <c r="H13" s="37" t="s">
        <v>7</v>
      </c>
      <c r="I13" s="33" t="s">
        <v>5</v>
      </c>
      <c r="J13" s="4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2.75">
      <c r="A14" s="10"/>
      <c r="B14" s="10"/>
      <c r="C14" s="10"/>
      <c r="D14" s="57"/>
      <c r="E14" s="57"/>
      <c r="F14" s="14"/>
      <c r="G14" s="34"/>
      <c r="H14" s="36"/>
      <c r="I14" s="33"/>
      <c r="J14" s="4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11"/>
      <c r="B15" s="11"/>
      <c r="C15" s="11"/>
      <c r="D15" s="59"/>
      <c r="E15" s="59"/>
      <c r="F15" s="6"/>
      <c r="G15" s="27"/>
      <c r="H15" s="27"/>
      <c r="I15" s="6"/>
      <c r="J15" s="7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5" customFormat="1" ht="12.75">
      <c r="A16" s="29">
        <v>1</v>
      </c>
      <c r="B16" s="30">
        <v>2</v>
      </c>
      <c r="C16" s="29">
        <v>3</v>
      </c>
      <c r="D16" s="62">
        <v>4</v>
      </c>
      <c r="E16" s="63">
        <v>5</v>
      </c>
      <c r="F16" s="32">
        <v>6</v>
      </c>
      <c r="G16" s="31">
        <v>7</v>
      </c>
      <c r="H16" s="32">
        <v>8</v>
      </c>
      <c r="I16" s="32">
        <v>9</v>
      </c>
      <c r="J16" s="32">
        <v>10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s="15" customFormat="1" ht="12.75">
      <c r="A17" s="92">
        <v>750</v>
      </c>
      <c r="B17" s="93"/>
      <c r="C17" s="92"/>
      <c r="D17" s="94">
        <f aca="true" t="shared" si="0" ref="D17:I17">D18</f>
        <v>71900</v>
      </c>
      <c r="E17" s="94">
        <f t="shared" si="0"/>
        <v>71900</v>
      </c>
      <c r="F17" s="47">
        <f t="shared" si="0"/>
        <v>71900</v>
      </c>
      <c r="G17" s="47">
        <f t="shared" si="0"/>
        <v>71900</v>
      </c>
      <c r="H17" s="47">
        <f t="shared" si="0"/>
        <v>0</v>
      </c>
      <c r="I17" s="47">
        <f t="shared" si="0"/>
        <v>0</v>
      </c>
      <c r="J17" s="47">
        <f>SUM(J18:J19)</f>
        <v>0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s="15" customFormat="1" ht="12.75">
      <c r="A18" s="70"/>
      <c r="B18" s="95">
        <v>75011</v>
      </c>
      <c r="C18" s="96"/>
      <c r="D18" s="97">
        <f>D19</f>
        <v>71900</v>
      </c>
      <c r="E18" s="98">
        <f aca="true" t="shared" si="1" ref="E18:J18">E20</f>
        <v>71900</v>
      </c>
      <c r="F18" s="99">
        <f t="shared" si="1"/>
        <v>71900</v>
      </c>
      <c r="G18" s="99">
        <f t="shared" si="1"/>
        <v>71900</v>
      </c>
      <c r="H18" s="99">
        <f t="shared" si="1"/>
        <v>0</v>
      </c>
      <c r="I18" s="99">
        <f t="shared" si="1"/>
        <v>0</v>
      </c>
      <c r="J18" s="99">
        <f t="shared" si="1"/>
        <v>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s="15" customFormat="1" ht="12.75">
      <c r="A19" s="10"/>
      <c r="B19" s="12"/>
      <c r="C19" s="10">
        <v>2010</v>
      </c>
      <c r="D19" s="67">
        <v>71900</v>
      </c>
      <c r="E19" s="66"/>
      <c r="F19" s="39"/>
      <c r="G19" s="39"/>
      <c r="H19" s="38"/>
      <c r="I19" s="38"/>
      <c r="J19" s="38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s="15" customFormat="1" ht="12.75">
      <c r="A20" s="28"/>
      <c r="B20" s="25"/>
      <c r="C20" s="28">
        <v>4010</v>
      </c>
      <c r="D20" s="82"/>
      <c r="E20" s="83">
        <v>71900</v>
      </c>
      <c r="F20" s="41">
        <f>E20-J20</f>
        <v>71900</v>
      </c>
      <c r="G20" s="41">
        <v>71900</v>
      </c>
      <c r="H20" s="40">
        <v>0</v>
      </c>
      <c r="I20" s="41">
        <v>0</v>
      </c>
      <c r="J20" s="40">
        <v>0</v>
      </c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</row>
    <row r="21" spans="1:24" s="15" customFormat="1" ht="12.75">
      <c r="A21" s="28"/>
      <c r="B21" s="25"/>
      <c r="C21" s="28"/>
      <c r="D21" s="82"/>
      <c r="E21" s="83"/>
      <c r="F21" s="41"/>
      <c r="G21" s="41"/>
      <c r="H21" s="40"/>
      <c r="I21" s="41"/>
      <c r="J21" s="40"/>
      <c r="K21" s="26"/>
      <c r="L21" s="105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</row>
    <row r="22" spans="1:24" s="22" customFormat="1" ht="12.75">
      <c r="A22" s="92">
        <v>751</v>
      </c>
      <c r="B22" s="93"/>
      <c r="C22" s="92"/>
      <c r="D22" s="94">
        <f aca="true" t="shared" si="2" ref="D22:I22">D23</f>
        <v>1140</v>
      </c>
      <c r="E22" s="94">
        <f t="shared" si="2"/>
        <v>1140</v>
      </c>
      <c r="F22" s="47">
        <f t="shared" si="2"/>
        <v>1140</v>
      </c>
      <c r="G22" s="47">
        <f t="shared" si="2"/>
        <v>970</v>
      </c>
      <c r="H22" s="47">
        <f t="shared" si="2"/>
        <v>170</v>
      </c>
      <c r="I22" s="47">
        <f t="shared" si="2"/>
        <v>0</v>
      </c>
      <c r="J22" s="47">
        <f>SUM(J23:J24)</f>
        <v>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3" spans="1:11" s="71" customFormat="1" ht="12.75">
      <c r="A23" s="70"/>
      <c r="B23" s="95">
        <v>75101</v>
      </c>
      <c r="C23" s="96"/>
      <c r="D23" s="97">
        <f>D24</f>
        <v>1140</v>
      </c>
      <c r="E23" s="98">
        <f>SUM(E24:E27)</f>
        <v>1140</v>
      </c>
      <c r="F23" s="99">
        <f>SUM(F24:F27)</f>
        <v>1140</v>
      </c>
      <c r="G23" s="99">
        <f>SUM(G24:G27)</f>
        <v>970</v>
      </c>
      <c r="H23" s="99">
        <f>SUM(H24:H27)</f>
        <v>170</v>
      </c>
      <c r="I23" s="99">
        <f>SUM(I24:I27)</f>
        <v>0</v>
      </c>
      <c r="J23" s="99">
        <f>J25</f>
        <v>0</v>
      </c>
      <c r="K23" s="104"/>
    </row>
    <row r="24" spans="1:10" s="13" customFormat="1" ht="12.75">
      <c r="A24" s="10"/>
      <c r="B24" s="12"/>
      <c r="C24" s="10">
        <v>2010</v>
      </c>
      <c r="D24" s="67">
        <v>1140</v>
      </c>
      <c r="E24" s="66"/>
      <c r="F24" s="39"/>
      <c r="G24" s="39"/>
      <c r="H24" s="38"/>
      <c r="I24" s="38"/>
      <c r="J24" s="38"/>
    </row>
    <row r="25" spans="1:24" s="15" customFormat="1" ht="12.75">
      <c r="A25" s="28"/>
      <c r="B25" s="25"/>
      <c r="C25" s="28">
        <v>4110</v>
      </c>
      <c r="D25" s="82"/>
      <c r="E25" s="83">
        <v>146</v>
      </c>
      <c r="F25" s="41">
        <f>E25-J25</f>
        <v>146</v>
      </c>
      <c r="G25" s="41"/>
      <c r="H25" s="40">
        <f>E25</f>
        <v>146</v>
      </c>
      <c r="I25" s="41">
        <v>0</v>
      </c>
      <c r="J25" s="40">
        <v>0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s="15" customFormat="1" ht="12.75">
      <c r="A26" s="28"/>
      <c r="B26" s="25"/>
      <c r="C26" s="28">
        <v>4120</v>
      </c>
      <c r="D26" s="82"/>
      <c r="E26" s="83">
        <v>24</v>
      </c>
      <c r="F26" s="41">
        <v>24</v>
      </c>
      <c r="G26" s="41"/>
      <c r="H26" s="40">
        <f>E26</f>
        <v>24</v>
      </c>
      <c r="I26" s="41">
        <v>0</v>
      </c>
      <c r="J26" s="40">
        <v>0</v>
      </c>
      <c r="K26" s="105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s="15" customFormat="1" ht="12.75">
      <c r="A27" s="28"/>
      <c r="B27" s="25"/>
      <c r="C27" s="28">
        <v>4170</v>
      </c>
      <c r="D27" s="82"/>
      <c r="E27" s="83">
        <v>970</v>
      </c>
      <c r="F27" s="41">
        <v>970</v>
      </c>
      <c r="G27" s="41">
        <f>E27</f>
        <v>970</v>
      </c>
      <c r="H27" s="40">
        <v>0</v>
      </c>
      <c r="I27" s="41">
        <v>0</v>
      </c>
      <c r="J27" s="40">
        <v>0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10" s="24" customFormat="1" ht="12.75">
      <c r="A28" s="92">
        <v>852</v>
      </c>
      <c r="B28" s="93"/>
      <c r="C28" s="92"/>
      <c r="D28" s="94">
        <f>D29+D38+D43+D48</f>
        <v>1369000</v>
      </c>
      <c r="E28" s="102">
        <f>E29+E38+E43+E48</f>
        <v>1369000</v>
      </c>
      <c r="F28" s="102">
        <f>F29+F38+F43+F48</f>
        <v>1369000</v>
      </c>
      <c r="G28" s="102">
        <f>G29+G38+G43+G48</f>
        <v>58040</v>
      </c>
      <c r="H28" s="102">
        <f>H29+H38+H43+H48</f>
        <v>18300</v>
      </c>
      <c r="I28" s="102">
        <v>0</v>
      </c>
      <c r="J28" s="94">
        <f>J29+J38+J43+J48</f>
        <v>0</v>
      </c>
    </row>
    <row r="29" spans="1:12" s="71" customFormat="1" ht="12.75">
      <c r="A29" s="70"/>
      <c r="B29" s="95">
        <v>85212</v>
      </c>
      <c r="C29" s="96"/>
      <c r="D29" s="97">
        <f>D30</f>
        <v>1182000</v>
      </c>
      <c r="E29" s="100">
        <f>SUM(E31:E37)</f>
        <v>1182000</v>
      </c>
      <c r="F29" s="98">
        <f>SUM(F31:F37)</f>
        <v>1182000</v>
      </c>
      <c r="G29" s="98">
        <f>SUM(G31:G35)</f>
        <v>25800</v>
      </c>
      <c r="H29" s="97">
        <f>SUM(H31:H35)</f>
        <v>10540</v>
      </c>
      <c r="I29" s="98">
        <f>SUM(I31:I35)</f>
        <v>0</v>
      </c>
      <c r="J29" s="97">
        <f>SUM(J31:J35)</f>
        <v>0</v>
      </c>
      <c r="L29" s="104"/>
    </row>
    <row r="30" spans="1:10" s="13" customFormat="1" ht="12.75">
      <c r="A30" s="10"/>
      <c r="B30" s="12"/>
      <c r="C30" s="10">
        <v>2010</v>
      </c>
      <c r="D30" s="67">
        <v>1182000</v>
      </c>
      <c r="E30" s="65"/>
      <c r="F30" s="39"/>
      <c r="G30" s="39"/>
      <c r="H30" s="38"/>
      <c r="I30" s="39"/>
      <c r="J30" s="64"/>
    </row>
    <row r="31" spans="1:10" s="13" customFormat="1" ht="12.75">
      <c r="A31" s="10"/>
      <c r="B31" s="12"/>
      <c r="C31" s="10">
        <v>3110</v>
      </c>
      <c r="D31" s="67"/>
      <c r="E31" s="65">
        <v>1136000</v>
      </c>
      <c r="F31" s="41">
        <f>E31-J31</f>
        <v>1136000</v>
      </c>
      <c r="G31" s="39"/>
      <c r="H31" s="39"/>
      <c r="I31" s="39"/>
      <c r="J31" s="38">
        <v>0</v>
      </c>
    </row>
    <row r="32" spans="1:10" s="13" customFormat="1" ht="12.75">
      <c r="A32" s="10"/>
      <c r="B32" s="12"/>
      <c r="C32" s="10">
        <v>4010</v>
      </c>
      <c r="D32" s="67"/>
      <c r="E32" s="65">
        <v>25800</v>
      </c>
      <c r="F32" s="41">
        <f>E32-J32</f>
        <v>25800</v>
      </c>
      <c r="G32" s="39">
        <v>25800</v>
      </c>
      <c r="H32" s="38"/>
      <c r="I32" s="39"/>
      <c r="J32" s="38">
        <v>0</v>
      </c>
    </row>
    <row r="33" spans="1:10" s="13" customFormat="1" ht="12.75">
      <c r="A33" s="10"/>
      <c r="B33" s="12"/>
      <c r="C33" s="10">
        <v>4110</v>
      </c>
      <c r="D33" s="67"/>
      <c r="E33" s="65">
        <v>10540</v>
      </c>
      <c r="F33" s="41">
        <f>E33-J33</f>
        <v>10540</v>
      </c>
      <c r="G33" s="39"/>
      <c r="H33" s="39">
        <v>10540</v>
      </c>
      <c r="I33" s="39"/>
      <c r="J33" s="38">
        <v>0</v>
      </c>
    </row>
    <row r="34" spans="1:10" s="13" customFormat="1" ht="12.75">
      <c r="A34" s="10"/>
      <c r="B34" s="12"/>
      <c r="C34" s="10">
        <v>4210</v>
      </c>
      <c r="D34" s="67"/>
      <c r="E34" s="65">
        <v>1000</v>
      </c>
      <c r="F34" s="41">
        <f>E34-J34</f>
        <v>1000</v>
      </c>
      <c r="G34" s="39"/>
      <c r="H34" s="39"/>
      <c r="I34" s="39"/>
      <c r="J34" s="38">
        <v>0</v>
      </c>
    </row>
    <row r="35" spans="1:10" s="13" customFormat="1" ht="12.75">
      <c r="A35" s="54"/>
      <c r="B35" s="10"/>
      <c r="C35" s="10">
        <v>4300</v>
      </c>
      <c r="D35" s="66"/>
      <c r="E35" s="67">
        <v>2000</v>
      </c>
      <c r="F35" s="41">
        <f>E35-J35</f>
        <v>2000</v>
      </c>
      <c r="G35" s="39"/>
      <c r="H35" s="39"/>
      <c r="I35" s="39"/>
      <c r="J35" s="38">
        <v>0</v>
      </c>
    </row>
    <row r="36" spans="1:10" s="13" customFormat="1" ht="12.75">
      <c r="A36" s="54"/>
      <c r="B36" s="10"/>
      <c r="C36" s="10">
        <v>4370</v>
      </c>
      <c r="D36" s="66"/>
      <c r="E36" s="67">
        <v>1000</v>
      </c>
      <c r="F36" s="41">
        <v>1000</v>
      </c>
      <c r="G36" s="39"/>
      <c r="H36" s="39"/>
      <c r="I36" s="39"/>
      <c r="J36" s="38"/>
    </row>
    <row r="37" spans="1:10" s="13" customFormat="1" ht="12.75">
      <c r="A37" s="54"/>
      <c r="B37" s="10"/>
      <c r="C37" s="10">
        <v>4400</v>
      </c>
      <c r="D37" s="66"/>
      <c r="E37" s="86">
        <v>5660</v>
      </c>
      <c r="F37" s="41">
        <v>5660</v>
      </c>
      <c r="G37" s="39"/>
      <c r="H37" s="39"/>
      <c r="I37" s="39"/>
      <c r="J37" s="38"/>
    </row>
    <row r="38" spans="1:10" s="71" customFormat="1" ht="12.75">
      <c r="A38" s="76"/>
      <c r="B38" s="96">
        <v>85213</v>
      </c>
      <c r="C38" s="96"/>
      <c r="D38" s="98">
        <f>D39</f>
        <v>14000</v>
      </c>
      <c r="E38" s="98">
        <f aca="true" t="shared" si="3" ref="E38:J38">E40</f>
        <v>14000</v>
      </c>
      <c r="F38" s="98">
        <f t="shared" si="3"/>
        <v>14000</v>
      </c>
      <c r="G38" s="98">
        <f t="shared" si="3"/>
        <v>0</v>
      </c>
      <c r="H38" s="98">
        <f t="shared" si="3"/>
        <v>0</v>
      </c>
      <c r="I38" s="98">
        <f t="shared" si="3"/>
        <v>0</v>
      </c>
      <c r="J38" s="97">
        <f t="shared" si="3"/>
        <v>0</v>
      </c>
    </row>
    <row r="39" spans="1:10" s="24" customFormat="1" ht="12.75">
      <c r="A39" s="74"/>
      <c r="B39" s="23"/>
      <c r="C39" s="75">
        <v>2010</v>
      </c>
      <c r="D39" s="68">
        <v>14000</v>
      </c>
      <c r="E39" s="84"/>
      <c r="F39" s="43"/>
      <c r="G39" s="43"/>
      <c r="H39" s="43"/>
      <c r="I39" s="43"/>
      <c r="J39" s="42"/>
    </row>
    <row r="40" spans="1:10" s="24" customFormat="1" ht="12.75">
      <c r="A40" s="74"/>
      <c r="B40" s="23"/>
      <c r="C40" s="75">
        <v>4130</v>
      </c>
      <c r="D40" s="68"/>
      <c r="E40" s="68">
        <v>14000</v>
      </c>
      <c r="F40" s="41">
        <f>E40-J40</f>
        <v>14000</v>
      </c>
      <c r="G40" s="52">
        <v>0</v>
      </c>
      <c r="H40" s="52">
        <v>0</v>
      </c>
      <c r="I40" s="52">
        <v>0</v>
      </c>
      <c r="J40" s="50">
        <v>0</v>
      </c>
    </row>
    <row r="41" spans="1:10" s="24" customFormat="1" ht="12.75">
      <c r="A41" s="74"/>
      <c r="B41" s="23"/>
      <c r="C41" s="75"/>
      <c r="D41" s="68"/>
      <c r="E41" s="84"/>
      <c r="F41" s="43"/>
      <c r="G41" s="43"/>
      <c r="H41" s="43"/>
      <c r="I41" s="43"/>
      <c r="J41" s="42"/>
    </row>
    <row r="42" spans="1:10" s="24" customFormat="1" ht="12.75">
      <c r="A42" s="74"/>
      <c r="B42" s="23"/>
      <c r="C42" s="75"/>
      <c r="D42" s="68"/>
      <c r="E42" s="84"/>
      <c r="F42" s="43"/>
      <c r="G42" s="43"/>
      <c r="H42" s="43"/>
      <c r="I42" s="43"/>
      <c r="J42" s="42"/>
    </row>
    <row r="43" spans="1:10" s="71" customFormat="1" ht="12.75">
      <c r="A43" s="76"/>
      <c r="B43" s="96">
        <v>85214</v>
      </c>
      <c r="C43" s="95"/>
      <c r="D43" s="98">
        <f>D44</f>
        <v>134000</v>
      </c>
      <c r="E43" s="98">
        <f aca="true" t="shared" si="4" ref="E43:J43">SUM(E45:E46)</f>
        <v>134000</v>
      </c>
      <c r="F43" s="98">
        <f t="shared" si="4"/>
        <v>134000</v>
      </c>
      <c r="G43" s="98">
        <f t="shared" si="4"/>
        <v>0</v>
      </c>
      <c r="H43" s="98">
        <f t="shared" si="4"/>
        <v>1000</v>
      </c>
      <c r="I43" s="98">
        <f t="shared" si="4"/>
        <v>0</v>
      </c>
      <c r="J43" s="97">
        <f t="shared" si="4"/>
        <v>0</v>
      </c>
    </row>
    <row r="44" spans="1:10" s="13" customFormat="1" ht="12.75">
      <c r="A44" s="54"/>
      <c r="B44" s="10"/>
      <c r="C44" s="10">
        <v>2010</v>
      </c>
      <c r="D44" s="67">
        <v>134000</v>
      </c>
      <c r="E44" s="65"/>
      <c r="F44" s="39"/>
      <c r="G44" s="39"/>
      <c r="H44" s="39"/>
      <c r="I44" s="39"/>
      <c r="J44" s="38"/>
    </row>
    <row r="45" spans="1:10" s="13" customFormat="1" ht="12.75">
      <c r="A45" s="54"/>
      <c r="B45" s="10"/>
      <c r="C45" s="10">
        <v>3110</v>
      </c>
      <c r="D45" s="67"/>
      <c r="E45" s="65">
        <v>133000</v>
      </c>
      <c r="F45" s="41">
        <f>E45-J45</f>
        <v>133000</v>
      </c>
      <c r="G45" s="39">
        <v>0</v>
      </c>
      <c r="H45" s="39">
        <v>0</v>
      </c>
      <c r="I45" s="39">
        <v>0</v>
      </c>
      <c r="J45" s="38">
        <v>0</v>
      </c>
    </row>
    <row r="46" spans="1:10" s="13" customFormat="1" ht="12.75">
      <c r="A46" s="10"/>
      <c r="B46" s="12"/>
      <c r="C46" s="10">
        <v>4110</v>
      </c>
      <c r="D46" s="67"/>
      <c r="E46" s="65">
        <v>1000</v>
      </c>
      <c r="F46" s="41">
        <f>E46-J46</f>
        <v>1000</v>
      </c>
      <c r="G46" s="39">
        <v>0</v>
      </c>
      <c r="H46" s="39">
        <v>1000</v>
      </c>
      <c r="I46" s="39">
        <v>0</v>
      </c>
      <c r="J46" s="38">
        <v>0</v>
      </c>
    </row>
    <row r="47" spans="1:10" s="13" customFormat="1" ht="12.75">
      <c r="A47" s="10"/>
      <c r="B47" s="12"/>
      <c r="C47" s="10"/>
      <c r="D47" s="67"/>
      <c r="E47" s="65"/>
      <c r="F47" s="39"/>
      <c r="G47" s="39"/>
      <c r="H47" s="39"/>
      <c r="I47" s="39"/>
      <c r="J47" s="45"/>
    </row>
    <row r="48" spans="1:10" s="73" customFormat="1" ht="12.75">
      <c r="A48" s="72"/>
      <c r="B48" s="95">
        <v>85228</v>
      </c>
      <c r="C48" s="101"/>
      <c r="D48" s="97">
        <f>D49</f>
        <v>39000</v>
      </c>
      <c r="E48" s="100">
        <f aca="true" t="shared" si="5" ref="E48:J48">SUM(E50:E53)</f>
        <v>39000</v>
      </c>
      <c r="F48" s="98">
        <f t="shared" si="5"/>
        <v>39000</v>
      </c>
      <c r="G48" s="98">
        <f t="shared" si="5"/>
        <v>32240</v>
      </c>
      <c r="H48" s="98">
        <f t="shared" si="5"/>
        <v>6760</v>
      </c>
      <c r="I48" s="98">
        <f t="shared" si="5"/>
        <v>0</v>
      </c>
      <c r="J48" s="97">
        <f t="shared" si="5"/>
        <v>0</v>
      </c>
    </row>
    <row r="49" spans="1:10" s="13" customFormat="1" ht="12.75">
      <c r="A49" s="10"/>
      <c r="B49" s="12"/>
      <c r="C49" s="10">
        <v>2010</v>
      </c>
      <c r="D49" s="67">
        <v>39000</v>
      </c>
      <c r="E49" s="65"/>
      <c r="F49" s="66"/>
      <c r="G49" s="66"/>
      <c r="H49" s="66"/>
      <c r="I49" s="66"/>
      <c r="J49" s="67"/>
    </row>
    <row r="50" spans="1:10" s="13" customFormat="1" ht="12.75">
      <c r="A50" s="10"/>
      <c r="B50" s="12"/>
      <c r="C50" s="10">
        <v>4010</v>
      </c>
      <c r="D50" s="67"/>
      <c r="E50" s="65">
        <v>31750</v>
      </c>
      <c r="F50" s="41">
        <f>E50-J50</f>
        <v>31750</v>
      </c>
      <c r="G50" s="39">
        <v>31750</v>
      </c>
      <c r="H50" s="39">
        <v>0</v>
      </c>
      <c r="I50" s="39">
        <v>0</v>
      </c>
      <c r="J50" s="38">
        <v>0</v>
      </c>
    </row>
    <row r="51" spans="1:10" s="13" customFormat="1" ht="12.75">
      <c r="A51" s="10"/>
      <c r="B51" s="12"/>
      <c r="C51" s="10">
        <v>4040</v>
      </c>
      <c r="D51" s="67"/>
      <c r="E51" s="65">
        <v>490</v>
      </c>
      <c r="F51" s="41">
        <f>E51</f>
        <v>490</v>
      </c>
      <c r="G51" s="39">
        <v>490</v>
      </c>
      <c r="H51" s="39"/>
      <c r="I51" s="39"/>
      <c r="J51" s="38"/>
    </row>
    <row r="52" spans="1:10" s="13" customFormat="1" ht="12.75">
      <c r="A52" s="10"/>
      <c r="B52" s="12"/>
      <c r="C52" s="10">
        <v>4110</v>
      </c>
      <c r="D52" s="67"/>
      <c r="E52" s="65">
        <v>5850</v>
      </c>
      <c r="F52" s="41">
        <f>E52-J52</f>
        <v>5850</v>
      </c>
      <c r="G52" s="39">
        <v>0</v>
      </c>
      <c r="H52" s="39">
        <v>5850</v>
      </c>
      <c r="I52" s="39">
        <v>0</v>
      </c>
      <c r="J52" s="38">
        <v>0</v>
      </c>
    </row>
    <row r="53" spans="1:10" s="51" customFormat="1" ht="12.75">
      <c r="A53" s="48"/>
      <c r="B53" s="49"/>
      <c r="C53" s="48">
        <v>4120</v>
      </c>
      <c r="D53" s="69"/>
      <c r="E53" s="85">
        <v>910</v>
      </c>
      <c r="F53" s="46">
        <f>E53-J53</f>
        <v>910</v>
      </c>
      <c r="G53" s="77">
        <v>0</v>
      </c>
      <c r="H53" s="77">
        <v>910</v>
      </c>
      <c r="I53" s="77">
        <f>SUM(I54:I56)</f>
        <v>0</v>
      </c>
      <c r="J53" s="78">
        <v>0</v>
      </c>
    </row>
    <row r="54" spans="1:10" s="13" customFormat="1" ht="12.75">
      <c r="A54" s="79"/>
      <c r="B54" s="80"/>
      <c r="C54" s="80"/>
      <c r="D54" s="61"/>
      <c r="E54" s="61"/>
      <c r="F54" s="64"/>
      <c r="G54" s="64"/>
      <c r="H54" s="64"/>
      <c r="I54" s="64"/>
      <c r="J54" s="64"/>
    </row>
    <row r="55" spans="1:10" s="13" customFormat="1" ht="12.75">
      <c r="A55" s="54"/>
      <c r="B55" s="12" t="s">
        <v>16</v>
      </c>
      <c r="C55" s="12"/>
      <c r="D55" s="67">
        <f>D17+D22+D28</f>
        <v>1442040</v>
      </c>
      <c r="E55" s="67">
        <f aca="true" t="shared" si="6" ref="E55:J55">E17+E22+E28</f>
        <v>1442040</v>
      </c>
      <c r="F55" s="67">
        <f t="shared" si="6"/>
        <v>1442040</v>
      </c>
      <c r="G55" s="67">
        <f>G17+G22+G28</f>
        <v>130910</v>
      </c>
      <c r="H55" s="67">
        <f>H17+H22+H28</f>
        <v>18470</v>
      </c>
      <c r="I55" s="67">
        <f t="shared" si="6"/>
        <v>0</v>
      </c>
      <c r="J55" s="67">
        <f t="shared" si="6"/>
        <v>0</v>
      </c>
    </row>
    <row r="56" spans="1:10" s="13" customFormat="1" ht="12.75">
      <c r="A56" s="81"/>
      <c r="B56" s="9"/>
      <c r="C56" s="9"/>
      <c r="D56" s="86"/>
      <c r="E56" s="86"/>
      <c r="F56" s="86"/>
      <c r="G56" s="86"/>
      <c r="H56" s="86"/>
      <c r="I56" s="86"/>
      <c r="J56" s="86"/>
    </row>
    <row r="57" spans="1:10" s="13" customFormat="1" ht="12.75">
      <c r="A57" s="12"/>
      <c r="B57" s="12"/>
      <c r="C57" s="12"/>
      <c r="D57" s="60"/>
      <c r="E57" s="60"/>
      <c r="F57" s="44"/>
      <c r="G57" s="44"/>
      <c r="H57" s="44"/>
      <c r="I57" s="44"/>
      <c r="J57" s="44"/>
    </row>
    <row r="58" spans="11:24" ht="12.75"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1:24" ht="12.75"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1:24" ht="12.75"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1:24" ht="12.75"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1:24" ht="12.75"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1:24" ht="12.75"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1:24" ht="12.75"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1:24" ht="12.75"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1:24" ht="12.75"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1:24" ht="12.75"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1:24" ht="12.75"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1:24" ht="12.75"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1:24" ht="12.75"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1:24" ht="12.75"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1:24" ht="12.75"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1:24" ht="12.75"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1:24" ht="12.75"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</sheetData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&amp;C&amp;F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Konarzewska</dc:creator>
  <cp:keywords/>
  <dc:description/>
  <cp:lastModifiedBy>xxx</cp:lastModifiedBy>
  <cp:lastPrinted>2008-11-13T10:46:54Z</cp:lastPrinted>
  <dcterms:created xsi:type="dcterms:W3CDTF">2002-10-29T10:55:58Z</dcterms:created>
  <dcterms:modified xsi:type="dcterms:W3CDTF">2008-12-30T10:14:12Z</dcterms:modified>
  <cp:category/>
  <cp:version/>
  <cp:contentType/>
  <cp:contentStatus/>
</cp:coreProperties>
</file>