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<sst xmlns="http://schemas.openxmlformats.org/spreadsheetml/2006/main" count="212" uniqueCount="109">
  <si>
    <t>Lp.</t>
  </si>
  <si>
    <t>Dział</t>
  </si>
  <si>
    <t>Rozdz.</t>
  </si>
  <si>
    <t>§</t>
  </si>
  <si>
    <t>Nazwa zadania inwestycyjnego</t>
  </si>
  <si>
    <t>i okres realizacji ( w latach)</t>
  </si>
  <si>
    <t>Łączne koszty</t>
  </si>
  <si>
    <t>finansowe</t>
  </si>
  <si>
    <t>z tego źródła finansowania</t>
  </si>
  <si>
    <t>2008 r.</t>
  </si>
  <si>
    <t>2009r.</t>
  </si>
  <si>
    <t>dochody</t>
  </si>
  <si>
    <t>własne jst</t>
  </si>
  <si>
    <t xml:space="preserve">kredyty </t>
  </si>
  <si>
    <t>i pożyczki</t>
  </si>
  <si>
    <t xml:space="preserve">środki </t>
  </si>
  <si>
    <t>z innych</t>
  </si>
  <si>
    <t>źródeł</t>
  </si>
  <si>
    <t>Planowane wydatki</t>
  </si>
  <si>
    <t>Jednostka</t>
  </si>
  <si>
    <t>organizacyjna</t>
  </si>
  <si>
    <t>relizująca</t>
  </si>
  <si>
    <t>program lub</t>
  </si>
  <si>
    <t xml:space="preserve">koordynująca </t>
  </si>
  <si>
    <t xml:space="preserve">wykonanie </t>
  </si>
  <si>
    <t>programu</t>
  </si>
  <si>
    <t>Limity wydatków na wieloletnie programy inwestycyjne w latach 2007 - 2009</t>
  </si>
  <si>
    <t>Rady Miejskiej w Międzyzdrojach</t>
  </si>
  <si>
    <t>Rok</t>
  </si>
  <si>
    <t>budżetowy</t>
  </si>
  <si>
    <t>dotacja dla m.Świnoujścia na budowę</t>
  </si>
  <si>
    <t xml:space="preserve">rezerwy na inwestycje i zakupy </t>
  </si>
  <si>
    <t>szkoła nr 1</t>
  </si>
  <si>
    <t>gimnazjum-zakup patelni,rzutnikai pracowni</t>
  </si>
  <si>
    <t>inwestycyjne-dotacja z przeznaczeniem na 15%</t>
  </si>
  <si>
    <t xml:space="preserve">dofinansowanie robót budowlanych </t>
  </si>
  <si>
    <t>przy zabytkach wpisanych do rejestru zabytków-</t>
  </si>
  <si>
    <t>remont dachu kościoła w Międzyzdrojach</t>
  </si>
  <si>
    <t>gmina M-je</t>
  </si>
  <si>
    <t>przedszkole</t>
  </si>
  <si>
    <t>gimnazjum</t>
  </si>
  <si>
    <t xml:space="preserve">gmina </t>
  </si>
  <si>
    <t xml:space="preserve"> Golczewo</t>
  </si>
  <si>
    <t>m.Świnoujście</t>
  </si>
  <si>
    <t>ogółem</t>
  </si>
  <si>
    <t>parafie</t>
  </si>
  <si>
    <t>Załącznik nr 4</t>
  </si>
  <si>
    <t>budowa zjazdu na plażę-ul.Cicha (2005-2007)</t>
  </si>
  <si>
    <t>pocho-</t>
  </si>
  <si>
    <t>dzące</t>
  </si>
  <si>
    <t>i 3 u.f.p.</t>
  </si>
  <si>
    <t>wymien.</t>
  </si>
  <si>
    <t xml:space="preserve">w art..5 </t>
  </si>
  <si>
    <t xml:space="preserve">ust.1pkt 2 </t>
  </si>
  <si>
    <t>przebudowa ul.Mickiewicza i Rybackiej(2005-2008)</t>
  </si>
  <si>
    <t>budowa ul.Nowomyśliwskiej  i Komunalnej (2006-2008)</t>
  </si>
  <si>
    <t>dokumentacja i utwardzenie nawierzchni pod punkty</t>
  </si>
  <si>
    <t>handlowe  przy ul.Boheterów  Warszawy (2007)</t>
  </si>
  <si>
    <t>dokumentacja na przebudowę  ul.Kolejowej (2007)</t>
  </si>
  <si>
    <t>dokumentacja na remont  ul.Książąt Pomorskich (2007)</t>
  </si>
  <si>
    <t>budowa budynku wielorodzinnego w M-jach (2006-2008)</t>
  </si>
  <si>
    <t>urządzenie cmentarza w Międzyzdrojach (2006-2009)</t>
  </si>
  <si>
    <t>rozbudowa centrali telefonicznej (2007)</t>
  </si>
  <si>
    <t>modernizacja sieci komputerowej (2007)</t>
  </si>
  <si>
    <t>remont dachu budynku urzędu (2007)</t>
  </si>
  <si>
    <t>zakup szafy metalowej (2007)</t>
  </si>
  <si>
    <t>zakup radiostacji dla Straży Miejskiej (2007)</t>
  </si>
  <si>
    <t>wykonanie podjazdu i bramy garażowej- OSP  (2007)</t>
  </si>
  <si>
    <t>szkoła nr 1-zakup kserokopiarki (2007)</t>
  </si>
  <si>
    <t>przedszkole-zakup pralnicy z suszarką i patelni (2007)</t>
  </si>
  <si>
    <t>językowej (2007)</t>
  </si>
  <si>
    <t>szkoła nr 1-remont podłączenia energetycznego(2007)</t>
  </si>
  <si>
    <t>szkoła nr 1-remont stołowki (2007)</t>
  </si>
  <si>
    <t>przedszkole-plac zabaw ( 2007)</t>
  </si>
  <si>
    <t>gimnazjum-elewacja i docieplenie budynku i inne (2007)</t>
  </si>
  <si>
    <t>gimnazjum-przebudowa klatki schodowej (2007)</t>
  </si>
  <si>
    <t>rozbudowa istniejącego placu zabaw w parku (2007)</t>
  </si>
  <si>
    <t>rozbudowa oświetlenia ul.Turkusowa (2006-2007)</t>
  </si>
  <si>
    <t>rekultywacja składowiska odpadów komunal.(2006-2009)</t>
  </si>
  <si>
    <t xml:space="preserve">rozbudowa sieci wodno-kanalizacyjnej w ul.Mierniczej </t>
  </si>
  <si>
    <t>i sieci kanalizacyjnej w ul.Polnej  (2006-2007)</t>
  </si>
  <si>
    <t>schroniska dla zwierząt  w  Sosnowicach (2007)</t>
  </si>
  <si>
    <t>stacji segregacji odpadów (2007)</t>
  </si>
  <si>
    <t>ul.Promanada Gwiazd -BALBINKA (2007)</t>
  </si>
  <si>
    <t>i Lubinie (2007)</t>
  </si>
  <si>
    <t>razem dział  600</t>
  </si>
  <si>
    <t>razem dział  750</t>
  </si>
  <si>
    <t>razem dział  754</t>
  </si>
  <si>
    <t>razem dział 801</t>
  </si>
  <si>
    <t>razem dział 900</t>
  </si>
  <si>
    <t>razem dział 921</t>
  </si>
  <si>
    <t xml:space="preserve">dotacja dla Gminy Golczewo na budowę </t>
  </si>
  <si>
    <t>zakup pompy typu Flugt 3171 180 LT 611 (2007)</t>
  </si>
  <si>
    <t>przebudowa  budynku położonego przy</t>
  </si>
  <si>
    <t>do uchwały  Nr III/17/06</t>
  </si>
  <si>
    <t>z dnia 20 grudnia 2006r.</t>
  </si>
  <si>
    <t>remont ul.Dobrej i parkingu przy Wzgórzu Zielonka</t>
  </si>
  <si>
    <t xml:space="preserve">zakup programu komputerowego w celu zaprowadzenia </t>
  </si>
  <si>
    <t>ewidencji dróg (2007)</t>
  </si>
  <si>
    <t>oraz budowa zaplecza sanitarnego (2007)</t>
  </si>
  <si>
    <t>i Bohaterów Warszawy (2006-2008)</t>
  </si>
  <si>
    <t xml:space="preserve">opracowanie projektu i przebudowa Promenady Gwiazd </t>
  </si>
  <si>
    <t>wykonanie adaptacji budynku wczasowego na mieszkalny</t>
  </si>
  <si>
    <t>przy ul.Ludowej 2 (2006-2007)</t>
  </si>
  <si>
    <t>razem dział  700</t>
  </si>
  <si>
    <t>zakup zestawu konferencyjnego-nagłośnienie (2007)</t>
  </si>
  <si>
    <t>szkoła nr 2-projekt i rozbudowa budynku (2007)</t>
  </si>
  <si>
    <t>WIKLINY</t>
  </si>
  <si>
    <t>opracowanie koncepcji zagospodarowania budynku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</si>
</sst>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4" fontId="3" fillId="0" borderId="0" xfId="0" applyNumberFormat="1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4" fontId="3" fillId="0" borderId="4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0" fillId="0" borderId="4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4" fontId="3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4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1" fillId="0" borderId="6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2" xfId="0" applyBorder="1" applyAlignment="1">
      <alignment horizontal="center"/>
    </xf>
    <xf numFmtId="4" fontId="1" fillId="0" borderId="4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0" fillId="0" borderId="7" xfId="0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3" fillId="0" borderId="11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4.8515625" style="0" customWidth="1"/>
    <col min="3" max="3" width="6.140625" style="0" customWidth="1"/>
    <col min="4" max="4" width="5.00390625" style="0" customWidth="1"/>
    <col min="5" max="5" width="41.28125" style="0" customWidth="1"/>
    <col min="6" max="6" width="11.28125" style="0" customWidth="1"/>
    <col min="7" max="7" width="12.7109375" style="23" customWidth="1"/>
    <col min="8" max="8" width="12.00390625" style="0" customWidth="1"/>
    <col min="9" max="9" width="11.140625" style="0" customWidth="1"/>
    <col min="10" max="11" width="7.57421875" style="39" customWidth="1"/>
    <col min="12" max="12" width="11.140625" style="0" customWidth="1"/>
    <col min="13" max="13" width="10.57421875" style="0" customWidth="1"/>
    <col min="14" max="14" width="10.421875" style="39" customWidth="1"/>
  </cols>
  <sheetData>
    <row r="1" ht="12.75">
      <c r="K1" s="39" t="s">
        <v>46</v>
      </c>
    </row>
    <row r="2" ht="12.75">
      <c r="K2" s="39" t="s">
        <v>94</v>
      </c>
    </row>
    <row r="3" ht="12.75">
      <c r="K3" s="39" t="s">
        <v>95</v>
      </c>
    </row>
    <row r="4" ht="12.75">
      <c r="K4" s="39" t="s">
        <v>27</v>
      </c>
    </row>
    <row r="6" spans="1:14" ht="12.75">
      <c r="A6" s="102" t="s">
        <v>26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</row>
    <row r="7" spans="1:14" ht="12.75">
      <c r="A7" s="2"/>
      <c r="B7" s="2"/>
      <c r="C7" s="2"/>
      <c r="D7" s="2"/>
      <c r="E7" s="2"/>
      <c r="F7" s="2"/>
      <c r="G7" s="24"/>
      <c r="H7" s="2"/>
      <c r="I7" s="2"/>
      <c r="J7" s="40"/>
      <c r="K7" s="40"/>
      <c r="L7" s="2"/>
      <c r="M7" s="2"/>
      <c r="N7" s="40"/>
    </row>
    <row r="8" spans="1:14" s="35" customFormat="1" ht="12">
      <c r="A8" s="34"/>
      <c r="C8" s="34"/>
      <c r="D8" s="34"/>
      <c r="E8" s="86"/>
      <c r="F8" s="34"/>
      <c r="G8" s="101" t="s">
        <v>18</v>
      </c>
      <c r="H8" s="101"/>
      <c r="I8" s="101"/>
      <c r="J8" s="101"/>
      <c r="K8" s="101"/>
      <c r="L8" s="101"/>
      <c r="M8" s="101"/>
      <c r="N8" s="15" t="s">
        <v>19</v>
      </c>
    </row>
    <row r="9" spans="1:14" s="35" customFormat="1" ht="12">
      <c r="A9" s="21"/>
      <c r="C9" s="81"/>
      <c r="D9" s="81"/>
      <c r="E9" s="81"/>
      <c r="F9" s="81"/>
      <c r="G9" s="86"/>
      <c r="H9" s="99" t="s">
        <v>8</v>
      </c>
      <c r="I9" s="100"/>
      <c r="J9" s="100"/>
      <c r="K9" s="100"/>
      <c r="L9" s="34"/>
      <c r="N9" s="16" t="s">
        <v>20</v>
      </c>
    </row>
    <row r="10" spans="1:14" s="35" customFormat="1" ht="12">
      <c r="A10" s="21"/>
      <c r="C10" s="81"/>
      <c r="D10" s="81"/>
      <c r="E10" s="82" t="s">
        <v>4</v>
      </c>
      <c r="F10" s="82" t="s">
        <v>6</v>
      </c>
      <c r="G10" s="82" t="s">
        <v>28</v>
      </c>
      <c r="H10" s="86"/>
      <c r="I10" s="86"/>
      <c r="J10" s="15" t="s">
        <v>15</v>
      </c>
      <c r="K10" s="92" t="s">
        <v>15</v>
      </c>
      <c r="L10" s="21"/>
      <c r="N10" s="16" t="s">
        <v>21</v>
      </c>
    </row>
    <row r="11" spans="1:14" s="35" customFormat="1" ht="12">
      <c r="A11" s="20" t="s">
        <v>0</v>
      </c>
      <c r="B11" s="36" t="s">
        <v>1</v>
      </c>
      <c r="C11" s="82" t="s">
        <v>2</v>
      </c>
      <c r="D11" s="82" t="s">
        <v>3</v>
      </c>
      <c r="E11" s="82" t="s">
        <v>5</v>
      </c>
      <c r="F11" s="82" t="s">
        <v>7</v>
      </c>
      <c r="G11" s="82" t="s">
        <v>29</v>
      </c>
      <c r="H11" s="82" t="s">
        <v>11</v>
      </c>
      <c r="I11" s="82" t="s">
        <v>13</v>
      </c>
      <c r="J11" s="16" t="s">
        <v>48</v>
      </c>
      <c r="K11" s="92" t="s">
        <v>51</v>
      </c>
      <c r="L11" s="20" t="s">
        <v>9</v>
      </c>
      <c r="M11" s="36" t="s">
        <v>10</v>
      </c>
      <c r="N11" s="16" t="s">
        <v>22</v>
      </c>
    </row>
    <row r="12" spans="1:14" s="35" customFormat="1" ht="12">
      <c r="A12" s="21"/>
      <c r="C12" s="81"/>
      <c r="D12" s="81"/>
      <c r="E12" s="81"/>
      <c r="F12" s="81"/>
      <c r="G12" s="82">
        <v>2007</v>
      </c>
      <c r="H12" s="82" t="s">
        <v>12</v>
      </c>
      <c r="I12" s="82" t="s">
        <v>14</v>
      </c>
      <c r="J12" s="16" t="s">
        <v>49</v>
      </c>
      <c r="K12" s="92" t="s">
        <v>52</v>
      </c>
      <c r="L12" s="21"/>
      <c r="N12" s="16" t="s">
        <v>23</v>
      </c>
    </row>
    <row r="13" spans="1:14" s="35" customFormat="1" ht="12">
      <c r="A13" s="21"/>
      <c r="C13" s="81"/>
      <c r="D13" s="81"/>
      <c r="E13" s="81"/>
      <c r="F13" s="81"/>
      <c r="G13" s="81"/>
      <c r="H13" s="81"/>
      <c r="I13" s="81"/>
      <c r="J13" s="16" t="s">
        <v>16</v>
      </c>
      <c r="K13" s="92" t="s">
        <v>53</v>
      </c>
      <c r="L13" s="21"/>
      <c r="N13" s="16" t="s">
        <v>24</v>
      </c>
    </row>
    <row r="14" spans="1:14" s="35" customFormat="1" ht="12">
      <c r="A14" s="37"/>
      <c r="B14" s="38"/>
      <c r="C14" s="83"/>
      <c r="D14" s="83"/>
      <c r="E14" s="83"/>
      <c r="F14" s="83"/>
      <c r="G14" s="83"/>
      <c r="H14" s="83"/>
      <c r="I14" s="83"/>
      <c r="J14" s="16" t="s">
        <v>17</v>
      </c>
      <c r="K14" s="93" t="s">
        <v>50</v>
      </c>
      <c r="L14" s="37"/>
      <c r="M14" s="38"/>
      <c r="N14" s="17" t="s">
        <v>25</v>
      </c>
    </row>
    <row r="15" spans="1:14" ht="12.75">
      <c r="A15" s="11">
        <v>1</v>
      </c>
      <c r="B15" s="4">
        <v>2</v>
      </c>
      <c r="C15" s="75">
        <v>3</v>
      </c>
      <c r="D15" s="75">
        <v>4</v>
      </c>
      <c r="E15" s="75">
        <v>5</v>
      </c>
      <c r="F15" s="75">
        <v>6</v>
      </c>
      <c r="G15" s="87">
        <v>7</v>
      </c>
      <c r="H15" s="75">
        <v>8</v>
      </c>
      <c r="I15" s="75">
        <v>9</v>
      </c>
      <c r="J15" s="43">
        <v>10</v>
      </c>
      <c r="K15" s="70">
        <v>11</v>
      </c>
      <c r="L15" s="11">
        <v>12</v>
      </c>
      <c r="M15" s="4">
        <v>13</v>
      </c>
      <c r="N15" s="43">
        <v>14</v>
      </c>
    </row>
    <row r="16" spans="1:14" ht="12.75">
      <c r="A16" s="7"/>
      <c r="C16" s="84"/>
      <c r="D16" s="84"/>
      <c r="E16" s="67"/>
      <c r="F16" s="30"/>
      <c r="G16" s="31"/>
      <c r="H16" s="84"/>
      <c r="I16" s="84"/>
      <c r="J16" s="22"/>
      <c r="K16" s="66"/>
      <c r="L16" s="8"/>
      <c r="N16" s="22"/>
    </row>
    <row r="17" spans="1:14" ht="12.75">
      <c r="A17" s="22">
        <v>1</v>
      </c>
      <c r="B17" s="39">
        <v>600</v>
      </c>
      <c r="C17" s="67">
        <v>60016</v>
      </c>
      <c r="D17" s="67">
        <v>6050</v>
      </c>
      <c r="E17" s="67" t="s">
        <v>47</v>
      </c>
      <c r="F17" s="30">
        <v>526230</v>
      </c>
      <c r="G17" s="31">
        <v>500000</v>
      </c>
      <c r="H17" s="30">
        <f aca="true" t="shared" si="0" ref="H17:H23">G17</f>
        <v>500000</v>
      </c>
      <c r="I17" s="30"/>
      <c r="J17" s="46"/>
      <c r="K17" s="50"/>
      <c r="L17" s="12">
        <v>0</v>
      </c>
      <c r="M17" s="6">
        <v>0</v>
      </c>
      <c r="N17" s="52" t="s">
        <v>38</v>
      </c>
    </row>
    <row r="18" spans="1:14" ht="12.75">
      <c r="A18" s="22">
        <v>2</v>
      </c>
      <c r="B18" s="39">
        <v>600</v>
      </c>
      <c r="C18" s="67">
        <v>60016</v>
      </c>
      <c r="D18" s="67">
        <v>6050</v>
      </c>
      <c r="E18" s="67" t="s">
        <v>54</v>
      </c>
      <c r="F18" s="30">
        <v>3048800</v>
      </c>
      <c r="G18" s="31">
        <v>500000</v>
      </c>
      <c r="H18" s="30">
        <f t="shared" si="0"/>
        <v>500000</v>
      </c>
      <c r="I18" s="30"/>
      <c r="J18" s="46"/>
      <c r="K18" s="50"/>
      <c r="L18" s="46">
        <v>2485000</v>
      </c>
      <c r="M18" s="6">
        <v>0</v>
      </c>
      <c r="N18" s="52" t="s">
        <v>38</v>
      </c>
    </row>
    <row r="19" spans="1:14" ht="12.75">
      <c r="A19" s="22">
        <v>3</v>
      </c>
      <c r="B19" s="39">
        <v>600</v>
      </c>
      <c r="C19" s="67">
        <v>60016</v>
      </c>
      <c r="D19" s="67">
        <v>6050</v>
      </c>
      <c r="E19" s="67" t="s">
        <v>101</v>
      </c>
      <c r="F19" s="84"/>
      <c r="G19" s="88"/>
      <c r="H19" s="84"/>
      <c r="I19" s="84"/>
      <c r="J19" s="22"/>
      <c r="L19" s="8"/>
      <c r="N19" s="22"/>
    </row>
    <row r="20" spans="1:14" ht="12.75">
      <c r="A20" s="22"/>
      <c r="B20" s="39"/>
      <c r="C20" s="67"/>
      <c r="D20" s="67"/>
      <c r="E20" s="67" t="s">
        <v>100</v>
      </c>
      <c r="F20" s="30">
        <v>6000000</v>
      </c>
      <c r="G20" s="31">
        <v>1500000</v>
      </c>
      <c r="H20" s="30">
        <f>G20</f>
        <v>1500000</v>
      </c>
      <c r="I20" s="30"/>
      <c r="J20" s="46"/>
      <c r="K20" s="50"/>
      <c r="L20" s="46">
        <v>4383000</v>
      </c>
      <c r="M20" s="6">
        <v>0</v>
      </c>
      <c r="N20" s="52" t="s">
        <v>38</v>
      </c>
    </row>
    <row r="21" spans="1:14" ht="12.75">
      <c r="A21" s="22">
        <v>4</v>
      </c>
      <c r="B21" s="39">
        <v>600</v>
      </c>
      <c r="C21" s="67">
        <v>60016</v>
      </c>
      <c r="D21" s="67">
        <v>6050</v>
      </c>
      <c r="E21" s="67" t="s">
        <v>55</v>
      </c>
      <c r="F21" s="30">
        <v>5000000</v>
      </c>
      <c r="G21" s="31">
        <v>1000000</v>
      </c>
      <c r="H21" s="30">
        <f t="shared" si="0"/>
        <v>1000000</v>
      </c>
      <c r="I21" s="30"/>
      <c r="J21" s="46"/>
      <c r="K21" s="50"/>
      <c r="L21" s="46">
        <v>3985000</v>
      </c>
      <c r="M21" s="6">
        <v>0</v>
      </c>
      <c r="N21" s="52" t="s">
        <v>38</v>
      </c>
    </row>
    <row r="22" spans="1:14" ht="12.75">
      <c r="A22" s="22">
        <v>5</v>
      </c>
      <c r="B22" s="39">
        <v>600</v>
      </c>
      <c r="C22" s="67">
        <v>60016</v>
      </c>
      <c r="D22" s="67">
        <v>6050</v>
      </c>
      <c r="E22" s="67" t="s">
        <v>96</v>
      </c>
      <c r="F22" s="30"/>
      <c r="G22" s="31"/>
      <c r="H22" s="30"/>
      <c r="I22" s="30"/>
      <c r="J22" s="46"/>
      <c r="K22" s="50"/>
      <c r="L22" s="46"/>
      <c r="M22" s="6"/>
      <c r="N22" s="52"/>
    </row>
    <row r="23" spans="1:14" ht="12.75">
      <c r="A23" s="22"/>
      <c r="B23" s="39"/>
      <c r="C23" s="67"/>
      <c r="D23" s="67"/>
      <c r="E23" s="67" t="s">
        <v>99</v>
      </c>
      <c r="F23" s="30">
        <f>G23</f>
        <v>500000</v>
      </c>
      <c r="G23" s="31">
        <v>500000</v>
      </c>
      <c r="H23" s="30">
        <f t="shared" si="0"/>
        <v>500000</v>
      </c>
      <c r="I23" s="30"/>
      <c r="J23" s="46"/>
      <c r="K23" s="50"/>
      <c r="L23" s="46">
        <v>0</v>
      </c>
      <c r="M23" s="6">
        <v>0</v>
      </c>
      <c r="N23" s="52" t="s">
        <v>38</v>
      </c>
    </row>
    <row r="24" spans="1:14" ht="12.75">
      <c r="A24" s="22">
        <v>6</v>
      </c>
      <c r="B24" s="39">
        <v>600</v>
      </c>
      <c r="C24" s="67">
        <v>60016</v>
      </c>
      <c r="D24" s="67">
        <v>6050</v>
      </c>
      <c r="E24" s="67" t="s">
        <v>56</v>
      </c>
      <c r="F24" s="30"/>
      <c r="G24" s="31"/>
      <c r="H24" s="30"/>
      <c r="I24" s="30"/>
      <c r="J24" s="46"/>
      <c r="K24" s="50"/>
      <c r="L24" s="46"/>
      <c r="M24" s="6"/>
      <c r="N24" s="52" t="s">
        <v>38</v>
      </c>
    </row>
    <row r="25" spans="1:14" ht="12.75">
      <c r="A25" s="22"/>
      <c r="B25" s="39"/>
      <c r="C25" s="67"/>
      <c r="D25" s="67"/>
      <c r="E25" s="67" t="s">
        <v>57</v>
      </c>
      <c r="F25" s="30">
        <f>G25</f>
        <v>100000</v>
      </c>
      <c r="G25" s="31">
        <v>100000</v>
      </c>
      <c r="H25" s="30">
        <f>G25</f>
        <v>100000</v>
      </c>
      <c r="I25" s="30"/>
      <c r="J25" s="46"/>
      <c r="K25" s="50"/>
      <c r="L25" s="46">
        <v>0</v>
      </c>
      <c r="M25" s="6">
        <v>0</v>
      </c>
      <c r="N25" s="52" t="s">
        <v>38</v>
      </c>
    </row>
    <row r="26" spans="1:14" ht="12.75">
      <c r="A26" s="22">
        <v>7</v>
      </c>
      <c r="B26" s="39">
        <v>600</v>
      </c>
      <c r="C26" s="67">
        <v>60016</v>
      </c>
      <c r="D26" s="67">
        <v>6050</v>
      </c>
      <c r="E26" s="67" t="s">
        <v>58</v>
      </c>
      <c r="F26" s="30">
        <v>90000</v>
      </c>
      <c r="G26" s="31">
        <v>90000</v>
      </c>
      <c r="H26" s="30">
        <f>G26</f>
        <v>90000</v>
      </c>
      <c r="I26" s="30"/>
      <c r="J26" s="46"/>
      <c r="K26" s="50"/>
      <c r="L26" s="12"/>
      <c r="M26" s="6"/>
      <c r="N26" s="52" t="s">
        <v>38</v>
      </c>
    </row>
    <row r="27" spans="1:14" s="3" customFormat="1" ht="12.75">
      <c r="A27" s="22">
        <v>8</v>
      </c>
      <c r="B27" s="66">
        <v>600</v>
      </c>
      <c r="C27" s="67">
        <v>60016</v>
      </c>
      <c r="D27" s="67">
        <v>6050</v>
      </c>
      <c r="E27" s="67" t="s">
        <v>59</v>
      </c>
      <c r="F27" s="30">
        <v>30000</v>
      </c>
      <c r="G27" s="31">
        <v>30000</v>
      </c>
      <c r="H27" s="30">
        <f>G27</f>
        <v>30000</v>
      </c>
      <c r="I27" s="30"/>
      <c r="J27" s="46"/>
      <c r="K27" s="50"/>
      <c r="L27" s="12">
        <v>0</v>
      </c>
      <c r="M27" s="13">
        <v>0</v>
      </c>
      <c r="N27" s="52" t="s">
        <v>38</v>
      </c>
    </row>
    <row r="28" spans="1:14" s="3" customFormat="1" ht="12.75">
      <c r="A28" s="22">
        <v>9</v>
      </c>
      <c r="B28" s="66">
        <v>600</v>
      </c>
      <c r="C28" s="67">
        <v>60016</v>
      </c>
      <c r="D28" s="67">
        <v>6060</v>
      </c>
      <c r="E28" s="67" t="s">
        <v>97</v>
      </c>
      <c r="F28" s="30"/>
      <c r="G28" s="31"/>
      <c r="H28" s="30"/>
      <c r="I28" s="30"/>
      <c r="J28" s="46"/>
      <c r="K28" s="50"/>
      <c r="L28" s="12"/>
      <c r="M28" s="13"/>
      <c r="N28" s="52"/>
    </row>
    <row r="29" spans="1:14" s="3" customFormat="1" ht="12.75">
      <c r="A29" s="33"/>
      <c r="B29" s="40"/>
      <c r="C29" s="68"/>
      <c r="D29" s="68"/>
      <c r="E29" s="68" t="s">
        <v>98</v>
      </c>
      <c r="F29" s="54">
        <v>20000</v>
      </c>
      <c r="G29" s="89">
        <v>20000</v>
      </c>
      <c r="H29" s="54">
        <v>20000</v>
      </c>
      <c r="I29" s="54"/>
      <c r="J29" s="48"/>
      <c r="K29" s="51"/>
      <c r="L29" s="18">
        <v>0</v>
      </c>
      <c r="M29" s="19">
        <v>0</v>
      </c>
      <c r="N29" s="53" t="s">
        <v>38</v>
      </c>
    </row>
    <row r="30" spans="1:14" ht="12.75">
      <c r="A30" s="22"/>
      <c r="B30" s="39"/>
      <c r="C30" s="67"/>
      <c r="D30" s="67"/>
      <c r="E30" s="67" t="s">
        <v>85</v>
      </c>
      <c r="F30" s="30"/>
      <c r="G30" s="90">
        <f>SUM(G17:G29)</f>
        <v>4240000</v>
      </c>
      <c r="H30" s="30"/>
      <c r="I30" s="30"/>
      <c r="J30" s="46"/>
      <c r="K30" s="50"/>
      <c r="L30" s="46"/>
      <c r="M30" s="6"/>
      <c r="N30" s="52"/>
    </row>
    <row r="31" spans="1:14" ht="12.75">
      <c r="A31" s="22"/>
      <c r="B31" s="39"/>
      <c r="C31" s="67"/>
      <c r="D31" s="67"/>
      <c r="E31" s="67"/>
      <c r="F31" s="30"/>
      <c r="G31" s="90"/>
      <c r="H31" s="30"/>
      <c r="I31" s="30"/>
      <c r="J31" s="46"/>
      <c r="K31" s="50"/>
      <c r="L31" s="46"/>
      <c r="M31" s="6"/>
      <c r="N31" s="52"/>
    </row>
    <row r="32" spans="1:14" ht="12.75">
      <c r="A32" s="22">
        <v>10</v>
      </c>
      <c r="B32" s="39">
        <v>700</v>
      </c>
      <c r="C32" s="67">
        <v>70095</v>
      </c>
      <c r="D32" s="67">
        <v>6050</v>
      </c>
      <c r="E32" s="67" t="s">
        <v>60</v>
      </c>
      <c r="F32" s="30">
        <v>5573000</v>
      </c>
      <c r="G32" s="31">
        <v>4500000</v>
      </c>
      <c r="H32" s="30"/>
      <c r="I32" s="30">
        <f>G32</f>
        <v>4500000</v>
      </c>
      <c r="J32" s="46"/>
      <c r="K32" s="50"/>
      <c r="L32" s="46">
        <v>1000000</v>
      </c>
      <c r="M32" s="6">
        <v>0</v>
      </c>
      <c r="N32" s="52" t="s">
        <v>38</v>
      </c>
    </row>
    <row r="33" spans="1:14" ht="12.75">
      <c r="A33" s="22">
        <v>11</v>
      </c>
      <c r="B33" s="39">
        <v>700</v>
      </c>
      <c r="C33" s="67">
        <v>70095</v>
      </c>
      <c r="D33" s="67">
        <v>6050</v>
      </c>
      <c r="E33" s="67" t="s">
        <v>102</v>
      </c>
      <c r="F33" s="30"/>
      <c r="G33" s="31"/>
      <c r="H33" s="30"/>
      <c r="I33" s="30"/>
      <c r="J33" s="46"/>
      <c r="K33" s="50"/>
      <c r="L33" s="46"/>
      <c r="M33" s="6"/>
      <c r="N33" s="46"/>
    </row>
    <row r="34" spans="1:14" ht="12.75">
      <c r="A34" s="33"/>
      <c r="B34" s="40"/>
      <c r="C34" s="68"/>
      <c r="D34" s="68"/>
      <c r="E34" s="68" t="s">
        <v>103</v>
      </c>
      <c r="F34" s="54">
        <f>27084+270000</f>
        <v>297084</v>
      </c>
      <c r="G34" s="89">
        <v>270000</v>
      </c>
      <c r="H34" s="54">
        <v>270000</v>
      </c>
      <c r="I34" s="54"/>
      <c r="J34" s="48"/>
      <c r="K34" s="51"/>
      <c r="L34" s="48">
        <v>0</v>
      </c>
      <c r="M34" s="19">
        <v>0</v>
      </c>
      <c r="N34" s="53" t="s">
        <v>38</v>
      </c>
    </row>
    <row r="35" spans="1:14" ht="12.75">
      <c r="A35" s="22"/>
      <c r="B35" s="39"/>
      <c r="C35" s="67"/>
      <c r="D35" s="67"/>
      <c r="E35" s="67" t="s">
        <v>104</v>
      </c>
      <c r="F35" s="30"/>
      <c r="G35" s="90">
        <f>SUM(G32:G34)</f>
        <v>4770000</v>
      </c>
      <c r="H35" s="30"/>
      <c r="I35" s="30"/>
      <c r="J35" s="46"/>
      <c r="K35" s="50"/>
      <c r="L35" s="46"/>
      <c r="M35" s="6"/>
      <c r="N35" s="52"/>
    </row>
    <row r="36" spans="1:14" ht="12.75">
      <c r="A36" s="22"/>
      <c r="B36" s="39"/>
      <c r="C36" s="67"/>
      <c r="D36" s="67"/>
      <c r="E36" s="67"/>
      <c r="F36" s="30"/>
      <c r="G36" s="90"/>
      <c r="H36" s="30"/>
      <c r="I36" s="30"/>
      <c r="J36" s="46"/>
      <c r="K36" s="50"/>
      <c r="L36" s="46"/>
      <c r="M36" s="6"/>
      <c r="N36" s="52"/>
    </row>
    <row r="37" spans="1:14" ht="12.75">
      <c r="A37" s="22">
        <v>12</v>
      </c>
      <c r="B37" s="39">
        <v>710</v>
      </c>
      <c r="C37" s="67">
        <v>71035</v>
      </c>
      <c r="D37" s="67">
        <v>6050</v>
      </c>
      <c r="E37" s="67" t="s">
        <v>61</v>
      </c>
      <c r="F37" s="30">
        <v>435000</v>
      </c>
      <c r="G37" s="90">
        <v>100000</v>
      </c>
      <c r="H37" s="30">
        <f>G37</f>
        <v>100000</v>
      </c>
      <c r="I37" s="30"/>
      <c r="J37" s="46"/>
      <c r="K37" s="50"/>
      <c r="L37" s="46">
        <v>200000</v>
      </c>
      <c r="M37" s="6">
        <v>100000</v>
      </c>
      <c r="N37" s="52" t="s">
        <v>38</v>
      </c>
    </row>
    <row r="38" spans="1:14" ht="12.75">
      <c r="A38" s="22"/>
      <c r="B38" s="39"/>
      <c r="C38" s="67"/>
      <c r="D38" s="67"/>
      <c r="E38" s="67"/>
      <c r="F38" s="30"/>
      <c r="G38" s="31"/>
      <c r="H38" s="30"/>
      <c r="I38" s="30"/>
      <c r="J38" s="46"/>
      <c r="K38" s="50"/>
      <c r="L38" s="12"/>
      <c r="M38" s="6"/>
      <c r="N38" s="46"/>
    </row>
    <row r="39" spans="1:14" ht="12.75">
      <c r="A39" s="22">
        <v>13</v>
      </c>
      <c r="B39" s="39">
        <v>750</v>
      </c>
      <c r="C39" s="67">
        <v>75023</v>
      </c>
      <c r="D39" s="67">
        <v>6050</v>
      </c>
      <c r="E39" s="67" t="s">
        <v>62</v>
      </c>
      <c r="F39" s="30">
        <v>4000</v>
      </c>
      <c r="G39" s="31">
        <v>4000</v>
      </c>
      <c r="H39" s="30">
        <f>G39</f>
        <v>4000</v>
      </c>
      <c r="I39" s="30"/>
      <c r="J39" s="46"/>
      <c r="K39" s="50"/>
      <c r="L39" s="12">
        <v>0</v>
      </c>
      <c r="M39" s="6">
        <v>0</v>
      </c>
      <c r="N39" s="52" t="s">
        <v>38</v>
      </c>
    </row>
    <row r="40" spans="1:14" ht="12.75">
      <c r="A40" s="22">
        <v>14</v>
      </c>
      <c r="B40" s="39">
        <v>750</v>
      </c>
      <c r="C40" s="67">
        <v>75023</v>
      </c>
      <c r="D40" s="67">
        <v>6050</v>
      </c>
      <c r="E40" s="67" t="s">
        <v>63</v>
      </c>
      <c r="F40" s="30">
        <v>45000</v>
      </c>
      <c r="G40" s="31">
        <v>45000</v>
      </c>
      <c r="H40" s="30">
        <f>G40</f>
        <v>45000</v>
      </c>
      <c r="I40" s="30"/>
      <c r="J40" s="46"/>
      <c r="K40" s="50"/>
      <c r="L40" s="12">
        <v>0</v>
      </c>
      <c r="M40" s="6">
        <v>0</v>
      </c>
      <c r="N40" s="52" t="s">
        <v>38</v>
      </c>
    </row>
    <row r="41" spans="1:14" ht="12.75">
      <c r="A41" s="22">
        <v>15</v>
      </c>
      <c r="B41" s="39">
        <v>750</v>
      </c>
      <c r="C41" s="67">
        <v>75023</v>
      </c>
      <c r="D41" s="67">
        <v>6050</v>
      </c>
      <c r="E41" s="67" t="s">
        <v>64</v>
      </c>
      <c r="F41" s="30">
        <v>50000</v>
      </c>
      <c r="G41" s="31">
        <v>50000</v>
      </c>
      <c r="H41" s="30">
        <f>G41</f>
        <v>50000</v>
      </c>
      <c r="I41" s="30"/>
      <c r="J41" s="46"/>
      <c r="K41" s="50"/>
      <c r="L41" s="12">
        <v>0</v>
      </c>
      <c r="M41" s="6">
        <v>0</v>
      </c>
      <c r="N41" s="52" t="s">
        <v>38</v>
      </c>
    </row>
    <row r="42" spans="1:14" ht="12.75">
      <c r="A42" s="22">
        <v>16</v>
      </c>
      <c r="B42" s="39">
        <v>750</v>
      </c>
      <c r="C42" s="67">
        <v>75023</v>
      </c>
      <c r="D42" s="67">
        <v>6060</v>
      </c>
      <c r="E42" s="67" t="s">
        <v>105</v>
      </c>
      <c r="F42" s="30">
        <v>15000</v>
      </c>
      <c r="G42" s="31">
        <v>15000</v>
      </c>
      <c r="H42" s="30">
        <f>G42</f>
        <v>15000</v>
      </c>
      <c r="I42" s="30"/>
      <c r="J42" s="46"/>
      <c r="K42" s="50"/>
      <c r="L42" s="12">
        <v>0</v>
      </c>
      <c r="M42" s="6">
        <v>0</v>
      </c>
      <c r="N42" s="52" t="s">
        <v>38</v>
      </c>
    </row>
    <row r="43" spans="1:14" ht="12.75">
      <c r="A43" s="33">
        <v>17</v>
      </c>
      <c r="B43" s="40">
        <v>750</v>
      </c>
      <c r="C43" s="68">
        <v>75023</v>
      </c>
      <c r="D43" s="68">
        <v>6060</v>
      </c>
      <c r="E43" s="68" t="s">
        <v>65</v>
      </c>
      <c r="F43" s="54">
        <v>4500</v>
      </c>
      <c r="G43" s="89">
        <v>4500</v>
      </c>
      <c r="H43" s="54">
        <f>G43</f>
        <v>4500</v>
      </c>
      <c r="I43" s="54"/>
      <c r="J43" s="48"/>
      <c r="K43" s="51"/>
      <c r="L43" s="18">
        <v>0</v>
      </c>
      <c r="M43" s="19">
        <v>0</v>
      </c>
      <c r="N43" s="53" t="s">
        <v>38</v>
      </c>
    </row>
    <row r="44" spans="1:14" ht="12.75">
      <c r="A44" s="58"/>
      <c r="B44" s="71"/>
      <c r="C44" s="85"/>
      <c r="D44" s="85"/>
      <c r="E44" s="85" t="s">
        <v>86</v>
      </c>
      <c r="F44" s="61"/>
      <c r="G44" s="91">
        <f>SUM(G39:G43)</f>
        <v>118500</v>
      </c>
      <c r="H44" s="61"/>
      <c r="I44" s="61"/>
      <c r="J44" s="63"/>
      <c r="K44" s="94"/>
      <c r="L44" s="59"/>
      <c r="M44" s="62"/>
      <c r="N44" s="63"/>
    </row>
    <row r="45" spans="1:14" ht="12.75">
      <c r="A45" s="66"/>
      <c r="B45" s="39"/>
      <c r="C45" s="66"/>
      <c r="D45" s="66"/>
      <c r="E45" s="66"/>
      <c r="F45" s="13"/>
      <c r="G45" s="55"/>
      <c r="H45" s="13"/>
      <c r="I45" s="13"/>
      <c r="J45" s="50"/>
      <c r="K45" s="50"/>
      <c r="L45" s="13"/>
      <c r="M45" s="6"/>
      <c r="N45" s="50"/>
    </row>
    <row r="46" spans="1:14" ht="12.75">
      <c r="A46" s="66"/>
      <c r="B46" s="39"/>
      <c r="C46" s="66"/>
      <c r="D46" s="66"/>
      <c r="E46" s="66"/>
      <c r="F46" s="13"/>
      <c r="G46" s="55"/>
      <c r="H46" s="13"/>
      <c r="I46" s="13"/>
      <c r="J46" s="50"/>
      <c r="K46" s="50"/>
      <c r="L46" s="13"/>
      <c r="M46" s="6"/>
      <c r="N46" s="50"/>
    </row>
    <row r="47" spans="1:14" ht="12.75">
      <c r="A47" s="66"/>
      <c r="B47" s="39"/>
      <c r="C47" s="66"/>
      <c r="D47" s="66"/>
      <c r="E47" s="66"/>
      <c r="F47" s="13"/>
      <c r="G47" s="55"/>
      <c r="H47" s="13"/>
      <c r="I47" s="13"/>
      <c r="J47" s="50"/>
      <c r="K47" s="50"/>
      <c r="L47" s="13"/>
      <c r="M47" s="6"/>
      <c r="N47" s="50"/>
    </row>
    <row r="48" spans="1:14" ht="12.75">
      <c r="A48" s="40"/>
      <c r="B48" s="40"/>
      <c r="C48" s="40"/>
      <c r="D48" s="40"/>
      <c r="E48" s="2"/>
      <c r="F48" s="19"/>
      <c r="G48" s="28"/>
      <c r="H48" s="19"/>
      <c r="I48" s="19"/>
      <c r="J48" s="51"/>
      <c r="K48" s="51"/>
      <c r="L48" s="19"/>
      <c r="M48" s="19"/>
      <c r="N48" s="51"/>
    </row>
    <row r="49" spans="1:14" ht="12.75">
      <c r="A49" s="22"/>
      <c r="B49" s="39"/>
      <c r="C49" s="45"/>
      <c r="D49" s="22"/>
      <c r="E49" s="8"/>
      <c r="F49" s="8"/>
      <c r="G49" s="95" t="s">
        <v>18</v>
      </c>
      <c r="H49" s="95"/>
      <c r="I49" s="95"/>
      <c r="J49" s="95"/>
      <c r="K49" s="95"/>
      <c r="L49" s="95"/>
      <c r="M49" s="95"/>
      <c r="N49" s="16" t="s">
        <v>19</v>
      </c>
    </row>
    <row r="50" spans="1:14" ht="12.75">
      <c r="A50" s="22"/>
      <c r="B50" s="39"/>
      <c r="C50" s="45"/>
      <c r="D50" s="22"/>
      <c r="E50" s="8"/>
      <c r="F50" s="8"/>
      <c r="H50" s="96" t="s">
        <v>8</v>
      </c>
      <c r="I50" s="97"/>
      <c r="J50" s="97"/>
      <c r="K50" s="98"/>
      <c r="L50" s="7"/>
      <c r="N50" s="16" t="s">
        <v>20</v>
      </c>
    </row>
    <row r="51" spans="1:14" ht="12.75">
      <c r="A51" s="22"/>
      <c r="B51" s="39"/>
      <c r="C51" s="45"/>
      <c r="D51" s="22"/>
      <c r="E51" s="9" t="s">
        <v>4</v>
      </c>
      <c r="F51" s="20" t="s">
        <v>6</v>
      </c>
      <c r="G51" s="25" t="s">
        <v>28</v>
      </c>
      <c r="H51" s="7"/>
      <c r="I51" s="3"/>
      <c r="J51" s="15" t="s">
        <v>15</v>
      </c>
      <c r="K51" s="73" t="s">
        <v>15</v>
      </c>
      <c r="L51" s="8"/>
      <c r="N51" s="16" t="s">
        <v>21</v>
      </c>
    </row>
    <row r="52" spans="1:14" ht="12.75">
      <c r="A52" s="16" t="s">
        <v>0</v>
      </c>
      <c r="B52" s="69" t="s">
        <v>1</v>
      </c>
      <c r="C52" s="41" t="s">
        <v>2</v>
      </c>
      <c r="D52" s="16" t="s">
        <v>3</v>
      </c>
      <c r="E52" s="9" t="s">
        <v>5</v>
      </c>
      <c r="F52" s="20" t="s">
        <v>7</v>
      </c>
      <c r="G52" s="25" t="s">
        <v>29</v>
      </c>
      <c r="H52" s="9" t="s">
        <v>11</v>
      </c>
      <c r="I52" s="5" t="s">
        <v>13</v>
      </c>
      <c r="J52" s="16" t="s">
        <v>48</v>
      </c>
      <c r="K52" s="73" t="s">
        <v>51</v>
      </c>
      <c r="L52" s="9" t="s">
        <v>9</v>
      </c>
      <c r="M52" s="1" t="s">
        <v>10</v>
      </c>
      <c r="N52" s="16" t="s">
        <v>22</v>
      </c>
    </row>
    <row r="53" spans="1:14" ht="12.75">
      <c r="A53" s="22"/>
      <c r="B53" s="39"/>
      <c r="C53" s="45"/>
      <c r="D53" s="22"/>
      <c r="E53" s="8"/>
      <c r="F53" s="8"/>
      <c r="G53" s="25">
        <v>2007</v>
      </c>
      <c r="H53" s="9" t="s">
        <v>12</v>
      </c>
      <c r="I53" s="5" t="s">
        <v>14</v>
      </c>
      <c r="J53" s="16" t="s">
        <v>49</v>
      </c>
      <c r="K53" s="73" t="s">
        <v>52</v>
      </c>
      <c r="L53" s="8"/>
      <c r="N53" s="16" t="s">
        <v>23</v>
      </c>
    </row>
    <row r="54" spans="1:14" ht="12.75">
      <c r="A54" s="22"/>
      <c r="B54" s="39"/>
      <c r="C54" s="45"/>
      <c r="D54" s="22"/>
      <c r="E54" s="8"/>
      <c r="F54" s="8"/>
      <c r="H54" s="8"/>
      <c r="I54" s="3"/>
      <c r="J54" s="16" t="s">
        <v>16</v>
      </c>
      <c r="K54" s="73" t="s">
        <v>53</v>
      </c>
      <c r="L54" s="8"/>
      <c r="N54" s="16" t="s">
        <v>24</v>
      </c>
    </row>
    <row r="55" spans="1:14" ht="12.75">
      <c r="A55" s="33"/>
      <c r="B55" s="40"/>
      <c r="C55" s="42"/>
      <c r="D55" s="33"/>
      <c r="E55" s="10"/>
      <c r="F55" s="10"/>
      <c r="G55" s="24"/>
      <c r="H55" s="10"/>
      <c r="I55" s="2"/>
      <c r="J55" s="16" t="s">
        <v>17</v>
      </c>
      <c r="K55" s="74" t="s">
        <v>50</v>
      </c>
      <c r="L55" s="10"/>
      <c r="M55" s="2"/>
      <c r="N55" s="17" t="s">
        <v>25</v>
      </c>
    </row>
    <row r="56" spans="1:14" ht="12.75">
      <c r="A56" s="43">
        <v>1</v>
      </c>
      <c r="B56" s="70">
        <v>2</v>
      </c>
      <c r="C56" s="44">
        <v>3</v>
      </c>
      <c r="D56" s="43">
        <v>4</v>
      </c>
      <c r="E56" s="11">
        <v>5</v>
      </c>
      <c r="F56" s="11">
        <v>6</v>
      </c>
      <c r="G56" s="26">
        <v>7</v>
      </c>
      <c r="H56" s="11">
        <v>8</v>
      </c>
      <c r="I56" s="4">
        <v>9</v>
      </c>
      <c r="J56" s="43">
        <v>10</v>
      </c>
      <c r="K56" s="44">
        <v>11</v>
      </c>
      <c r="L56" s="11">
        <v>12</v>
      </c>
      <c r="M56" s="4">
        <v>13</v>
      </c>
      <c r="N56" s="43">
        <v>14</v>
      </c>
    </row>
    <row r="57" spans="1:14" ht="12" customHeight="1">
      <c r="A57" s="16"/>
      <c r="B57" s="79"/>
      <c r="C57" s="41"/>
      <c r="D57" s="16"/>
      <c r="E57" s="9"/>
      <c r="F57" s="9"/>
      <c r="G57" s="80"/>
      <c r="H57" s="9"/>
      <c r="I57" s="5"/>
      <c r="J57" s="16"/>
      <c r="K57" s="41"/>
      <c r="L57" s="9"/>
      <c r="M57" s="5"/>
      <c r="N57" s="16"/>
    </row>
    <row r="58" spans="1:14" ht="12.75">
      <c r="A58" s="22">
        <v>18</v>
      </c>
      <c r="B58" s="39">
        <v>754</v>
      </c>
      <c r="C58" s="45">
        <v>75412</v>
      </c>
      <c r="D58" s="22">
        <v>6050</v>
      </c>
      <c r="E58" s="22" t="s">
        <v>67</v>
      </c>
      <c r="F58" s="12">
        <v>20000</v>
      </c>
      <c r="G58" s="27">
        <v>20000</v>
      </c>
      <c r="H58" s="12">
        <f>G58</f>
        <v>20000</v>
      </c>
      <c r="I58" s="13"/>
      <c r="J58" s="46"/>
      <c r="K58" s="47"/>
      <c r="L58" s="12">
        <v>0</v>
      </c>
      <c r="M58" s="6">
        <v>0</v>
      </c>
      <c r="N58" s="52" t="s">
        <v>38</v>
      </c>
    </row>
    <row r="59" spans="1:14" ht="12.75">
      <c r="A59" s="33">
        <v>19</v>
      </c>
      <c r="B59" s="40">
        <v>754</v>
      </c>
      <c r="C59" s="42">
        <v>75416</v>
      </c>
      <c r="D59" s="33">
        <v>6060</v>
      </c>
      <c r="E59" s="33" t="s">
        <v>66</v>
      </c>
      <c r="F59" s="18">
        <v>5000</v>
      </c>
      <c r="G59" s="28">
        <v>5000</v>
      </c>
      <c r="H59" s="18">
        <f>G59</f>
        <v>5000</v>
      </c>
      <c r="I59" s="19"/>
      <c r="J59" s="48"/>
      <c r="K59" s="49"/>
      <c r="L59" s="18">
        <v>0</v>
      </c>
      <c r="M59" s="19">
        <v>0</v>
      </c>
      <c r="N59" s="53" t="s">
        <v>38</v>
      </c>
    </row>
    <row r="60" spans="1:14" ht="12.75">
      <c r="A60" s="22"/>
      <c r="B60" s="39"/>
      <c r="C60" s="45"/>
      <c r="D60" s="22"/>
      <c r="E60" s="22" t="s">
        <v>87</v>
      </c>
      <c r="F60" s="56"/>
      <c r="G60" s="56">
        <f>SUM(G58:G59)</f>
        <v>25000</v>
      </c>
      <c r="H60" s="12"/>
      <c r="I60" s="13"/>
      <c r="J60" s="46"/>
      <c r="K60" s="47"/>
      <c r="L60" s="12"/>
      <c r="M60" s="6"/>
      <c r="N60" s="46"/>
    </row>
    <row r="61" spans="1:14" ht="12" customHeight="1">
      <c r="A61" s="16"/>
      <c r="B61" s="79"/>
      <c r="C61" s="41"/>
      <c r="D61" s="16"/>
      <c r="E61" s="9"/>
      <c r="F61" s="9"/>
      <c r="G61" s="80"/>
      <c r="H61" s="9"/>
      <c r="I61" s="5"/>
      <c r="J61" s="16"/>
      <c r="K61" s="41"/>
      <c r="L61" s="9"/>
      <c r="M61" s="5"/>
      <c r="N61" s="16"/>
    </row>
    <row r="62" spans="1:14" ht="12.75">
      <c r="A62" s="22">
        <v>20</v>
      </c>
      <c r="B62" s="39">
        <v>801</v>
      </c>
      <c r="C62" s="45">
        <v>80101</v>
      </c>
      <c r="D62" s="22">
        <v>6060</v>
      </c>
      <c r="E62" s="22" t="s">
        <v>68</v>
      </c>
      <c r="F62" s="12">
        <f>G62</f>
        <v>5000</v>
      </c>
      <c r="G62" s="27">
        <f>5000</f>
        <v>5000</v>
      </c>
      <c r="H62" s="12">
        <f>G62</f>
        <v>5000</v>
      </c>
      <c r="I62" s="13"/>
      <c r="J62" s="46"/>
      <c r="K62" s="47"/>
      <c r="L62" s="12">
        <v>0</v>
      </c>
      <c r="M62" s="6">
        <v>0</v>
      </c>
      <c r="N62" s="52" t="s">
        <v>32</v>
      </c>
    </row>
    <row r="63" spans="1:14" ht="12.75">
      <c r="A63" s="22">
        <v>21</v>
      </c>
      <c r="B63" s="39">
        <v>801</v>
      </c>
      <c r="C63" s="45">
        <v>80104</v>
      </c>
      <c r="D63" s="22">
        <v>6060</v>
      </c>
      <c r="E63" s="22" t="s">
        <v>69</v>
      </c>
      <c r="F63" s="12">
        <f>G63</f>
        <v>13500</v>
      </c>
      <c r="G63" s="27">
        <v>13500</v>
      </c>
      <c r="H63" s="12">
        <f>G63</f>
        <v>13500</v>
      </c>
      <c r="I63" s="13"/>
      <c r="J63" s="46"/>
      <c r="K63" s="47"/>
      <c r="L63" s="12">
        <v>0</v>
      </c>
      <c r="M63" s="6">
        <v>0</v>
      </c>
      <c r="N63" s="52" t="s">
        <v>39</v>
      </c>
    </row>
    <row r="64" spans="1:14" ht="12.75">
      <c r="A64" s="22">
        <v>22</v>
      </c>
      <c r="B64" s="39">
        <v>801</v>
      </c>
      <c r="C64" s="45">
        <v>80110</v>
      </c>
      <c r="D64" s="22">
        <v>6060</v>
      </c>
      <c r="E64" s="22" t="s">
        <v>33</v>
      </c>
      <c r="F64" s="12"/>
      <c r="G64" s="27"/>
      <c r="H64" s="12"/>
      <c r="I64" s="13"/>
      <c r="J64" s="46"/>
      <c r="K64" s="47"/>
      <c r="L64" s="12"/>
      <c r="M64" s="6"/>
      <c r="N64" s="52"/>
    </row>
    <row r="65" spans="1:14" ht="12.75">
      <c r="A65" s="22"/>
      <c r="B65" s="66"/>
      <c r="C65" s="45"/>
      <c r="D65" s="22"/>
      <c r="E65" s="22" t="s">
        <v>70</v>
      </c>
      <c r="F65" s="12">
        <f>G65</f>
        <v>27000</v>
      </c>
      <c r="G65" s="29">
        <v>27000</v>
      </c>
      <c r="H65" s="12">
        <f>G65</f>
        <v>27000</v>
      </c>
      <c r="I65" s="13"/>
      <c r="J65" s="46"/>
      <c r="K65" s="47"/>
      <c r="L65" s="12">
        <v>0</v>
      </c>
      <c r="M65" s="13">
        <v>0</v>
      </c>
      <c r="N65" s="52" t="s">
        <v>40</v>
      </c>
    </row>
    <row r="66" spans="1:14" ht="12.75">
      <c r="A66" s="22">
        <v>23</v>
      </c>
      <c r="B66" s="39">
        <v>801</v>
      </c>
      <c r="C66" s="45">
        <v>80195</v>
      </c>
      <c r="D66" s="22">
        <v>6050</v>
      </c>
      <c r="E66" s="22" t="s">
        <v>71</v>
      </c>
      <c r="F66" s="12">
        <f aca="true" t="shared" si="1" ref="F66:F71">G66</f>
        <v>40000</v>
      </c>
      <c r="G66" s="27">
        <v>40000</v>
      </c>
      <c r="H66" s="12">
        <f>G66</f>
        <v>40000</v>
      </c>
      <c r="I66" s="13"/>
      <c r="J66" s="46"/>
      <c r="K66" s="47"/>
      <c r="L66" s="12">
        <v>0</v>
      </c>
      <c r="M66" s="6">
        <v>0</v>
      </c>
      <c r="N66" s="52" t="s">
        <v>38</v>
      </c>
    </row>
    <row r="67" spans="1:14" ht="12.75">
      <c r="A67" s="22">
        <v>24</v>
      </c>
      <c r="B67" s="39">
        <v>801</v>
      </c>
      <c r="C67" s="45">
        <v>80195</v>
      </c>
      <c r="D67" s="22">
        <v>6050</v>
      </c>
      <c r="E67" s="22" t="s">
        <v>72</v>
      </c>
      <c r="F67" s="12">
        <f t="shared" si="1"/>
        <v>50000</v>
      </c>
      <c r="G67" s="27">
        <v>50000</v>
      </c>
      <c r="H67" s="12">
        <f aca="true" t="shared" si="2" ref="H67:H76">G67</f>
        <v>50000</v>
      </c>
      <c r="I67" s="13"/>
      <c r="J67" s="46"/>
      <c r="K67" s="47"/>
      <c r="L67" s="12">
        <v>0</v>
      </c>
      <c r="M67" s="6">
        <v>0</v>
      </c>
      <c r="N67" s="52" t="s">
        <v>38</v>
      </c>
    </row>
    <row r="68" spans="1:14" ht="12.75">
      <c r="A68" s="22">
        <v>25</v>
      </c>
      <c r="B68" s="39">
        <v>801</v>
      </c>
      <c r="C68" s="45">
        <v>80195</v>
      </c>
      <c r="D68" s="22">
        <v>6050</v>
      </c>
      <c r="E68" s="22" t="s">
        <v>106</v>
      </c>
      <c r="F68" s="12">
        <f t="shared" si="1"/>
        <v>80000</v>
      </c>
      <c r="G68" s="27">
        <f>100000-20000</f>
        <v>80000</v>
      </c>
      <c r="H68" s="12">
        <f t="shared" si="2"/>
        <v>80000</v>
      </c>
      <c r="I68" s="13"/>
      <c r="J68" s="46"/>
      <c r="K68" s="47"/>
      <c r="L68" s="12">
        <v>0</v>
      </c>
      <c r="M68" s="6">
        <v>0</v>
      </c>
      <c r="N68" s="52" t="s">
        <v>38</v>
      </c>
    </row>
    <row r="69" spans="1:14" ht="12.75">
      <c r="A69" s="22">
        <v>26</v>
      </c>
      <c r="B69" s="39">
        <v>801</v>
      </c>
      <c r="C69" s="45">
        <v>80195</v>
      </c>
      <c r="D69" s="22">
        <v>6050</v>
      </c>
      <c r="E69" s="22" t="s">
        <v>73</v>
      </c>
      <c r="F69" s="12">
        <f t="shared" si="1"/>
        <v>100000</v>
      </c>
      <c r="G69" s="27">
        <v>100000</v>
      </c>
      <c r="H69" s="12">
        <f t="shared" si="2"/>
        <v>100000</v>
      </c>
      <c r="I69" s="13"/>
      <c r="J69" s="46"/>
      <c r="K69" s="47"/>
      <c r="L69" s="12">
        <v>0</v>
      </c>
      <c r="M69" s="6">
        <v>0</v>
      </c>
      <c r="N69" s="52" t="s">
        <v>38</v>
      </c>
    </row>
    <row r="70" spans="1:14" ht="12.75">
      <c r="A70" s="22">
        <v>27</v>
      </c>
      <c r="B70" s="39">
        <v>801</v>
      </c>
      <c r="C70" s="45">
        <v>80195</v>
      </c>
      <c r="D70" s="22">
        <v>6050</v>
      </c>
      <c r="E70" s="22" t="s">
        <v>74</v>
      </c>
      <c r="F70" s="12">
        <f t="shared" si="1"/>
        <v>409000</v>
      </c>
      <c r="G70" s="27">
        <v>409000</v>
      </c>
      <c r="H70" s="12">
        <f t="shared" si="2"/>
        <v>409000</v>
      </c>
      <c r="I70" s="13"/>
      <c r="J70" s="46"/>
      <c r="K70" s="47"/>
      <c r="L70" s="12">
        <v>0</v>
      </c>
      <c r="M70" s="6">
        <v>0</v>
      </c>
      <c r="N70" s="52" t="s">
        <v>38</v>
      </c>
    </row>
    <row r="71" spans="1:14" ht="12.75">
      <c r="A71" s="33">
        <v>28</v>
      </c>
      <c r="B71" s="40">
        <v>801</v>
      </c>
      <c r="C71" s="42">
        <v>80195</v>
      </c>
      <c r="D71" s="33">
        <v>6050</v>
      </c>
      <c r="E71" s="33" t="s">
        <v>75</v>
      </c>
      <c r="F71" s="18">
        <f t="shared" si="1"/>
        <v>154000</v>
      </c>
      <c r="G71" s="28">
        <v>154000</v>
      </c>
      <c r="H71" s="18">
        <f t="shared" si="2"/>
        <v>154000</v>
      </c>
      <c r="I71" s="19"/>
      <c r="J71" s="48"/>
      <c r="K71" s="49"/>
      <c r="L71" s="18">
        <v>0</v>
      </c>
      <c r="M71" s="19">
        <v>0</v>
      </c>
      <c r="N71" s="53" t="s">
        <v>38</v>
      </c>
    </row>
    <row r="72" spans="1:14" ht="12.75">
      <c r="A72" s="22"/>
      <c r="B72" s="39"/>
      <c r="C72" s="45"/>
      <c r="D72" s="22"/>
      <c r="E72" s="22" t="s">
        <v>88</v>
      </c>
      <c r="F72" s="12"/>
      <c r="G72" s="55">
        <f>SUM(G62:G71)</f>
        <v>878500</v>
      </c>
      <c r="H72" s="12"/>
      <c r="I72" s="13"/>
      <c r="J72" s="46"/>
      <c r="K72" s="47"/>
      <c r="L72" s="12"/>
      <c r="M72" s="6"/>
      <c r="N72" s="46"/>
    </row>
    <row r="73" spans="1:14" ht="12.75">
      <c r="A73" s="22">
        <v>29</v>
      </c>
      <c r="B73" s="39">
        <v>851</v>
      </c>
      <c r="C73" s="45">
        <v>85154</v>
      </c>
      <c r="D73" s="22">
        <v>6050</v>
      </c>
      <c r="E73" s="22" t="s">
        <v>108</v>
      </c>
      <c r="F73" s="12"/>
      <c r="G73" s="55"/>
      <c r="H73" s="12"/>
      <c r="I73" s="13"/>
      <c r="J73" s="46"/>
      <c r="K73" s="47"/>
      <c r="L73" s="12"/>
      <c r="M73" s="6"/>
      <c r="N73" s="46"/>
    </row>
    <row r="74" spans="1:14" ht="12.75">
      <c r="A74" s="22"/>
      <c r="B74" s="39"/>
      <c r="C74" s="45"/>
      <c r="D74" s="22"/>
      <c r="E74" s="22" t="s">
        <v>107</v>
      </c>
      <c r="F74" s="32">
        <v>50000</v>
      </c>
      <c r="G74" s="55">
        <v>50000</v>
      </c>
      <c r="H74" s="32">
        <v>50000</v>
      </c>
      <c r="I74" s="29"/>
      <c r="J74" s="76"/>
      <c r="K74" s="77"/>
      <c r="L74" s="32">
        <v>0</v>
      </c>
      <c r="M74" s="27">
        <v>0</v>
      </c>
      <c r="N74" s="52" t="s">
        <v>38</v>
      </c>
    </row>
    <row r="75" spans="1:14" ht="12.75">
      <c r="A75" s="22"/>
      <c r="B75" s="39"/>
      <c r="C75" s="45"/>
      <c r="D75" s="22"/>
      <c r="E75" s="22"/>
      <c r="F75" s="32"/>
      <c r="G75" s="27"/>
      <c r="H75" s="32"/>
      <c r="I75" s="29"/>
      <c r="J75" s="76"/>
      <c r="K75" s="77"/>
      <c r="L75" s="32"/>
      <c r="M75" s="27"/>
      <c r="N75" s="52"/>
    </row>
    <row r="76" spans="1:14" ht="12.75">
      <c r="A76" s="22">
        <v>30</v>
      </c>
      <c r="B76" s="39">
        <v>900</v>
      </c>
      <c r="C76" s="45">
        <v>90004</v>
      </c>
      <c r="D76" s="22">
        <v>6050</v>
      </c>
      <c r="E76" s="22" t="s">
        <v>76</v>
      </c>
      <c r="F76" s="12">
        <v>50000</v>
      </c>
      <c r="G76" s="27">
        <v>50000</v>
      </c>
      <c r="H76" s="12">
        <f t="shared" si="2"/>
        <v>50000</v>
      </c>
      <c r="I76" s="13"/>
      <c r="J76" s="46"/>
      <c r="K76" s="47"/>
      <c r="L76" s="12">
        <v>0</v>
      </c>
      <c r="M76" s="6">
        <v>0</v>
      </c>
      <c r="N76" s="52" t="s">
        <v>38</v>
      </c>
    </row>
    <row r="77" spans="1:14" ht="12.75">
      <c r="A77" s="22">
        <v>31</v>
      </c>
      <c r="B77" s="39">
        <v>900</v>
      </c>
      <c r="C77" s="45">
        <v>90015</v>
      </c>
      <c r="D77" s="22">
        <v>6050</v>
      </c>
      <c r="E77" s="22" t="s">
        <v>77</v>
      </c>
      <c r="F77" s="12">
        <f>15000+6300</f>
        <v>21300</v>
      </c>
      <c r="G77" s="27">
        <v>15000</v>
      </c>
      <c r="H77" s="12">
        <f>G77</f>
        <v>15000</v>
      </c>
      <c r="I77" s="13"/>
      <c r="J77" s="46"/>
      <c r="K77" s="47"/>
      <c r="L77" s="12">
        <v>0</v>
      </c>
      <c r="M77" s="6">
        <v>0</v>
      </c>
      <c r="N77" s="52" t="s">
        <v>38</v>
      </c>
    </row>
    <row r="78" spans="1:14" ht="12.75">
      <c r="A78" s="22">
        <v>32</v>
      </c>
      <c r="B78" s="39">
        <v>900</v>
      </c>
      <c r="C78" s="45">
        <v>90095</v>
      </c>
      <c r="D78" s="22">
        <v>6050</v>
      </c>
      <c r="E78" s="22" t="s">
        <v>78</v>
      </c>
      <c r="F78" s="12">
        <v>3500000</v>
      </c>
      <c r="G78" s="27">
        <v>700000</v>
      </c>
      <c r="H78" s="12">
        <f>G78</f>
        <v>700000</v>
      </c>
      <c r="I78" s="13"/>
      <c r="J78" s="46"/>
      <c r="K78" s="47"/>
      <c r="L78" s="46">
        <v>2000000</v>
      </c>
      <c r="M78" s="65">
        <v>700000</v>
      </c>
      <c r="N78" s="52" t="s">
        <v>38</v>
      </c>
    </row>
    <row r="79" spans="1:14" ht="12.75">
      <c r="A79" s="22">
        <v>33</v>
      </c>
      <c r="B79" s="39">
        <v>900</v>
      </c>
      <c r="C79" s="45">
        <v>90095</v>
      </c>
      <c r="D79" s="22">
        <v>6050</v>
      </c>
      <c r="E79" s="22" t="s">
        <v>79</v>
      </c>
      <c r="F79" s="12"/>
      <c r="G79" s="27"/>
      <c r="H79" s="12"/>
      <c r="I79" s="13"/>
      <c r="J79" s="46"/>
      <c r="K79" s="47"/>
      <c r="L79" s="12"/>
      <c r="M79" s="6"/>
      <c r="N79" s="52"/>
    </row>
    <row r="80" spans="1:14" ht="12.75">
      <c r="A80" s="22"/>
      <c r="B80" s="39"/>
      <c r="C80" s="45"/>
      <c r="D80" s="22"/>
      <c r="E80" s="22" t="s">
        <v>80</v>
      </c>
      <c r="F80" s="12">
        <f>5490+60000</f>
        <v>65490</v>
      </c>
      <c r="G80" s="27">
        <v>60000</v>
      </c>
      <c r="H80" s="12">
        <f>G80</f>
        <v>60000</v>
      </c>
      <c r="I80" s="13"/>
      <c r="J80" s="46"/>
      <c r="K80" s="47"/>
      <c r="L80" s="12">
        <v>0</v>
      </c>
      <c r="M80" s="6">
        <v>0</v>
      </c>
      <c r="N80" s="52" t="s">
        <v>38</v>
      </c>
    </row>
    <row r="81" spans="1:14" ht="12.75">
      <c r="A81" s="22">
        <v>34</v>
      </c>
      <c r="B81" s="39">
        <v>900</v>
      </c>
      <c r="C81" s="45">
        <v>90095</v>
      </c>
      <c r="D81" s="22">
        <v>6610</v>
      </c>
      <c r="E81" s="22" t="s">
        <v>91</v>
      </c>
      <c r="F81" s="12"/>
      <c r="G81" s="27"/>
      <c r="H81" s="12"/>
      <c r="I81" s="13"/>
      <c r="J81" s="46"/>
      <c r="K81" s="47"/>
      <c r="L81" s="12"/>
      <c r="M81" s="6"/>
      <c r="N81" s="52" t="s">
        <v>41</v>
      </c>
    </row>
    <row r="82" spans="1:14" ht="12.75">
      <c r="A82" s="22"/>
      <c r="B82" s="66"/>
      <c r="C82" s="45"/>
      <c r="D82" s="22"/>
      <c r="E82" s="22" t="s">
        <v>81</v>
      </c>
      <c r="F82" s="12">
        <v>100440</v>
      </c>
      <c r="G82" s="29">
        <v>100440</v>
      </c>
      <c r="H82" s="12">
        <f>G82</f>
        <v>100440</v>
      </c>
      <c r="I82" s="13"/>
      <c r="J82" s="46"/>
      <c r="K82" s="47"/>
      <c r="L82" s="12">
        <v>0</v>
      </c>
      <c r="M82" s="13">
        <v>0</v>
      </c>
      <c r="N82" s="52" t="s">
        <v>42</v>
      </c>
    </row>
    <row r="83" spans="1:14" ht="12.75">
      <c r="A83" s="22">
        <v>35</v>
      </c>
      <c r="B83" s="39">
        <v>900</v>
      </c>
      <c r="C83" s="45">
        <v>90095</v>
      </c>
      <c r="D83" s="22">
        <v>6640</v>
      </c>
      <c r="E83" s="22" t="s">
        <v>30</v>
      </c>
      <c r="F83" s="12"/>
      <c r="G83" s="29"/>
      <c r="H83" s="12"/>
      <c r="I83" s="13"/>
      <c r="J83" s="46"/>
      <c r="K83" s="47"/>
      <c r="L83" s="12"/>
      <c r="M83" s="13"/>
      <c r="N83" s="46"/>
    </row>
    <row r="84" spans="1:14" ht="12.75">
      <c r="A84" s="22"/>
      <c r="B84" s="66"/>
      <c r="C84" s="45"/>
      <c r="D84" s="22"/>
      <c r="E84" s="22" t="s">
        <v>82</v>
      </c>
      <c r="F84" s="12">
        <v>300000</v>
      </c>
      <c r="G84" s="29">
        <v>300000</v>
      </c>
      <c r="H84" s="12">
        <f>G84</f>
        <v>300000</v>
      </c>
      <c r="I84" s="13"/>
      <c r="J84" s="46"/>
      <c r="K84" s="47"/>
      <c r="L84" s="12">
        <v>0</v>
      </c>
      <c r="M84" s="13">
        <v>0</v>
      </c>
      <c r="N84" s="46" t="s">
        <v>43</v>
      </c>
    </row>
    <row r="85" spans="1:14" ht="12.75">
      <c r="A85" s="33">
        <v>36</v>
      </c>
      <c r="B85" s="40">
        <v>900</v>
      </c>
      <c r="C85" s="42">
        <v>90095</v>
      </c>
      <c r="D85" s="33">
        <v>6060</v>
      </c>
      <c r="E85" s="33" t="s">
        <v>92</v>
      </c>
      <c r="F85" s="18">
        <f>G85</f>
        <v>70000</v>
      </c>
      <c r="G85" s="28">
        <v>70000</v>
      </c>
      <c r="H85" s="18">
        <f>G85</f>
        <v>70000</v>
      </c>
      <c r="I85" s="19"/>
      <c r="J85" s="48"/>
      <c r="K85" s="49"/>
      <c r="L85" s="18">
        <v>0</v>
      </c>
      <c r="M85" s="19">
        <v>0</v>
      </c>
      <c r="N85" s="53" t="s">
        <v>38</v>
      </c>
    </row>
    <row r="86" spans="1:14" ht="12.75">
      <c r="A86" s="58"/>
      <c r="B86" s="71"/>
      <c r="C86" s="72"/>
      <c r="D86" s="58"/>
      <c r="E86" s="58" t="s">
        <v>89</v>
      </c>
      <c r="F86" s="59"/>
      <c r="G86" s="60">
        <f>SUM(G76:G85)</f>
        <v>1295440</v>
      </c>
      <c r="H86" s="59"/>
      <c r="I86" s="62"/>
      <c r="J86" s="63"/>
      <c r="K86" s="64"/>
      <c r="L86" s="59"/>
      <c r="M86" s="62"/>
      <c r="N86" s="63"/>
    </row>
    <row r="87" spans="1:14" ht="12.75">
      <c r="A87" s="66"/>
      <c r="B87" s="66"/>
      <c r="C87" s="66"/>
      <c r="D87" s="66"/>
      <c r="E87" s="66"/>
      <c r="F87" s="13"/>
      <c r="G87" s="57"/>
      <c r="H87" s="13"/>
      <c r="I87" s="13"/>
      <c r="J87" s="50"/>
      <c r="K87" s="50"/>
      <c r="L87" s="13"/>
      <c r="M87" s="13"/>
      <c r="N87" s="50"/>
    </row>
    <row r="88" spans="1:14" ht="12.75">
      <c r="A88" s="66"/>
      <c r="B88" s="66"/>
      <c r="C88" s="66"/>
      <c r="D88" s="66"/>
      <c r="E88" s="66"/>
      <c r="F88" s="13"/>
      <c r="G88" s="57"/>
      <c r="H88" s="13"/>
      <c r="I88" s="13"/>
      <c r="J88" s="50"/>
      <c r="K88" s="50"/>
      <c r="L88" s="13"/>
      <c r="M88" s="13"/>
      <c r="N88" s="50"/>
    </row>
    <row r="89" spans="1:14" ht="12.75">
      <c r="A89" s="66"/>
      <c r="B89" s="66"/>
      <c r="C89" s="66"/>
      <c r="D89" s="66"/>
      <c r="E89" s="66"/>
      <c r="F89" s="13"/>
      <c r="G89" s="57"/>
      <c r="H89" s="13"/>
      <c r="I89" s="13"/>
      <c r="J89" s="50"/>
      <c r="K89" s="50"/>
      <c r="L89" s="13"/>
      <c r="M89" s="13"/>
      <c r="N89" s="50"/>
    </row>
    <row r="90" spans="1:14" s="3" customFormat="1" ht="12.75">
      <c r="A90" s="66"/>
      <c r="B90" s="66"/>
      <c r="C90" s="66"/>
      <c r="D90" s="66"/>
      <c r="E90" s="66"/>
      <c r="F90" s="13"/>
      <c r="G90" s="29"/>
      <c r="J90" s="66"/>
      <c r="K90" s="66"/>
      <c r="N90" s="66"/>
    </row>
    <row r="91" spans="1:14" s="3" customFormat="1" ht="12.75">
      <c r="A91" s="66"/>
      <c r="B91" s="66"/>
      <c r="C91" s="66"/>
      <c r="D91" s="66"/>
      <c r="E91" s="66"/>
      <c r="F91" s="13"/>
      <c r="G91" s="29"/>
      <c r="J91" s="66"/>
      <c r="K91" s="66"/>
      <c r="N91" s="66"/>
    </row>
    <row r="92" spans="1:14" s="3" customFormat="1" ht="12.75">
      <c r="A92" s="40"/>
      <c r="B92" s="40"/>
      <c r="C92" s="40"/>
      <c r="D92" s="40"/>
      <c r="E92" s="40"/>
      <c r="F92" s="19"/>
      <c r="G92" s="28"/>
      <c r="H92" s="2"/>
      <c r="I92" s="2"/>
      <c r="J92" s="40"/>
      <c r="K92" s="40"/>
      <c r="L92" s="2"/>
      <c r="M92" s="2"/>
      <c r="N92" s="40"/>
    </row>
    <row r="93" spans="1:14" ht="12.75">
      <c r="A93" s="22"/>
      <c r="B93" s="39"/>
      <c r="C93" s="45"/>
      <c r="D93" s="22"/>
      <c r="E93" s="8"/>
      <c r="F93" s="8"/>
      <c r="G93" s="95" t="s">
        <v>18</v>
      </c>
      <c r="H93" s="95"/>
      <c r="I93" s="95"/>
      <c r="J93" s="95"/>
      <c r="K93" s="95"/>
      <c r="L93" s="95"/>
      <c r="M93" s="95"/>
      <c r="N93" s="16" t="s">
        <v>19</v>
      </c>
    </row>
    <row r="94" spans="1:14" ht="12.75">
      <c r="A94" s="22"/>
      <c r="B94" s="39"/>
      <c r="C94" s="45"/>
      <c r="D94" s="22"/>
      <c r="E94" s="8"/>
      <c r="F94" s="8"/>
      <c r="H94" s="96" t="s">
        <v>8</v>
      </c>
      <c r="I94" s="97"/>
      <c r="J94" s="97"/>
      <c r="K94" s="98"/>
      <c r="L94" s="7"/>
      <c r="N94" s="16" t="s">
        <v>20</v>
      </c>
    </row>
    <row r="95" spans="1:14" ht="12.75">
      <c r="A95" s="22"/>
      <c r="B95" s="39"/>
      <c r="C95" s="45"/>
      <c r="D95" s="22"/>
      <c r="E95" s="9" t="s">
        <v>4</v>
      </c>
      <c r="F95" s="20" t="s">
        <v>6</v>
      </c>
      <c r="G95" s="25" t="s">
        <v>28</v>
      </c>
      <c r="H95" s="7"/>
      <c r="I95" s="3"/>
      <c r="J95" s="15" t="s">
        <v>15</v>
      </c>
      <c r="K95" s="73" t="s">
        <v>15</v>
      </c>
      <c r="L95" s="8"/>
      <c r="N95" s="16" t="s">
        <v>21</v>
      </c>
    </row>
    <row r="96" spans="1:14" ht="12.75">
      <c r="A96" s="16" t="s">
        <v>0</v>
      </c>
      <c r="B96" s="69" t="s">
        <v>1</v>
      </c>
      <c r="C96" s="41" t="s">
        <v>2</v>
      </c>
      <c r="D96" s="16" t="s">
        <v>3</v>
      </c>
      <c r="E96" s="9" t="s">
        <v>5</v>
      </c>
      <c r="F96" s="20" t="s">
        <v>7</v>
      </c>
      <c r="G96" s="25" t="s">
        <v>29</v>
      </c>
      <c r="H96" s="9" t="s">
        <v>11</v>
      </c>
      <c r="I96" s="5" t="s">
        <v>13</v>
      </c>
      <c r="J96" s="16" t="s">
        <v>48</v>
      </c>
      <c r="K96" s="73" t="s">
        <v>51</v>
      </c>
      <c r="L96" s="9" t="s">
        <v>9</v>
      </c>
      <c r="M96" s="1" t="s">
        <v>10</v>
      </c>
      <c r="N96" s="16" t="s">
        <v>22</v>
      </c>
    </row>
    <row r="97" spans="1:14" ht="12.75">
      <c r="A97" s="22"/>
      <c r="B97" s="39"/>
      <c r="C97" s="45"/>
      <c r="D97" s="22"/>
      <c r="E97" s="8"/>
      <c r="F97" s="8"/>
      <c r="G97" s="25">
        <v>2007</v>
      </c>
      <c r="H97" s="9" t="s">
        <v>12</v>
      </c>
      <c r="I97" s="5" t="s">
        <v>14</v>
      </c>
      <c r="J97" s="16" t="s">
        <v>49</v>
      </c>
      <c r="K97" s="73" t="s">
        <v>52</v>
      </c>
      <c r="L97" s="8"/>
      <c r="N97" s="16" t="s">
        <v>23</v>
      </c>
    </row>
    <row r="98" spans="1:14" ht="12.75">
      <c r="A98" s="22"/>
      <c r="B98" s="39"/>
      <c r="C98" s="45"/>
      <c r="D98" s="22"/>
      <c r="E98" s="8"/>
      <c r="F98" s="8"/>
      <c r="H98" s="8"/>
      <c r="I98" s="3"/>
      <c r="J98" s="16" t="s">
        <v>16</v>
      </c>
      <c r="K98" s="73" t="s">
        <v>53</v>
      </c>
      <c r="L98" s="8"/>
      <c r="N98" s="16" t="s">
        <v>24</v>
      </c>
    </row>
    <row r="99" spans="1:14" ht="12.75">
      <c r="A99" s="33"/>
      <c r="B99" s="40"/>
      <c r="C99" s="42"/>
      <c r="D99" s="33"/>
      <c r="E99" s="10"/>
      <c r="F99" s="10"/>
      <c r="G99" s="24"/>
      <c r="H99" s="10"/>
      <c r="I99" s="2"/>
      <c r="J99" s="16" t="s">
        <v>17</v>
      </c>
      <c r="K99" s="74" t="s">
        <v>50</v>
      </c>
      <c r="L99" s="10"/>
      <c r="M99" s="2"/>
      <c r="N99" s="17" t="s">
        <v>25</v>
      </c>
    </row>
    <row r="100" spans="1:14" ht="12.75">
      <c r="A100" s="43">
        <v>1</v>
      </c>
      <c r="B100" s="70">
        <v>2</v>
      </c>
      <c r="C100" s="44">
        <v>3</v>
      </c>
      <c r="D100" s="43">
        <v>4</v>
      </c>
      <c r="E100" s="11">
        <v>5</v>
      </c>
      <c r="F100" s="11">
        <v>6</v>
      </c>
      <c r="G100" s="26">
        <v>7</v>
      </c>
      <c r="H100" s="11">
        <v>8</v>
      </c>
      <c r="I100" s="4">
        <v>9</v>
      </c>
      <c r="J100" s="43">
        <v>10</v>
      </c>
      <c r="K100" s="44">
        <v>11</v>
      </c>
      <c r="L100" s="11">
        <v>12</v>
      </c>
      <c r="M100" s="4">
        <v>13</v>
      </c>
      <c r="N100" s="43">
        <v>14</v>
      </c>
    </row>
    <row r="101" spans="1:14" ht="12.75">
      <c r="A101" s="22"/>
      <c r="B101" s="39"/>
      <c r="C101" s="45"/>
      <c r="D101" s="22"/>
      <c r="E101" s="22"/>
      <c r="F101" s="12"/>
      <c r="G101" s="27"/>
      <c r="H101" s="8"/>
      <c r="I101" s="3"/>
      <c r="J101" s="22"/>
      <c r="K101" s="45"/>
      <c r="L101" s="8"/>
      <c r="N101" s="22"/>
    </row>
    <row r="102" spans="1:14" ht="12.75">
      <c r="A102" s="22">
        <v>37</v>
      </c>
      <c r="B102" s="39">
        <v>921</v>
      </c>
      <c r="C102" s="45">
        <v>92120</v>
      </c>
      <c r="D102" s="22">
        <v>6050</v>
      </c>
      <c r="E102" s="22" t="s">
        <v>93</v>
      </c>
      <c r="F102" s="12"/>
      <c r="G102" s="27"/>
      <c r="H102" s="8"/>
      <c r="I102" s="3"/>
      <c r="J102" s="22"/>
      <c r="K102" s="45"/>
      <c r="L102" s="8"/>
      <c r="N102" s="22"/>
    </row>
    <row r="103" spans="1:14" ht="12.75">
      <c r="A103" s="22"/>
      <c r="B103" s="39"/>
      <c r="C103" s="45"/>
      <c r="D103" s="22"/>
      <c r="E103" s="22" t="s">
        <v>83</v>
      </c>
      <c r="F103" s="12">
        <f>320000-220000</f>
        <v>100000</v>
      </c>
      <c r="G103" s="27">
        <v>100000</v>
      </c>
      <c r="H103" s="14">
        <f>G103</f>
        <v>100000</v>
      </c>
      <c r="I103" s="3"/>
      <c r="J103" s="22"/>
      <c r="K103" s="45"/>
      <c r="L103" s="12">
        <v>0</v>
      </c>
      <c r="M103" s="13">
        <v>0</v>
      </c>
      <c r="N103" s="52" t="s">
        <v>38</v>
      </c>
    </row>
    <row r="104" spans="1:14" ht="12.75">
      <c r="A104" s="22">
        <v>38</v>
      </c>
      <c r="B104" s="66">
        <v>921</v>
      </c>
      <c r="C104" s="45">
        <v>92120</v>
      </c>
      <c r="D104" s="22">
        <v>6800</v>
      </c>
      <c r="E104" s="22" t="s">
        <v>31</v>
      </c>
      <c r="F104" s="12"/>
      <c r="G104" s="29"/>
      <c r="H104" s="12"/>
      <c r="I104" s="13"/>
      <c r="J104" s="46"/>
      <c r="K104" s="47"/>
      <c r="L104" s="12"/>
      <c r="M104" s="13"/>
      <c r="N104" s="46"/>
    </row>
    <row r="105" spans="1:14" ht="12.75">
      <c r="A105" s="22"/>
      <c r="B105" s="66"/>
      <c r="C105" s="45"/>
      <c r="D105" s="22"/>
      <c r="E105" s="22" t="s">
        <v>34</v>
      </c>
      <c r="F105" s="12"/>
      <c r="G105" s="29"/>
      <c r="H105" s="12"/>
      <c r="I105" s="13"/>
      <c r="J105" s="46"/>
      <c r="K105" s="47"/>
      <c r="L105" s="12"/>
      <c r="M105" s="13"/>
      <c r="N105" s="46"/>
    </row>
    <row r="106" spans="1:14" ht="12.75">
      <c r="A106" s="22"/>
      <c r="B106" s="39"/>
      <c r="C106" s="45"/>
      <c r="D106" s="22"/>
      <c r="E106" s="22" t="s">
        <v>35</v>
      </c>
      <c r="F106" s="12"/>
      <c r="G106" s="27"/>
      <c r="H106" s="12"/>
      <c r="I106" s="13"/>
      <c r="J106" s="46"/>
      <c r="K106" s="47"/>
      <c r="L106" s="12"/>
      <c r="M106" s="6"/>
      <c r="N106" s="46"/>
    </row>
    <row r="107" spans="1:14" ht="12.75">
      <c r="A107" s="22"/>
      <c r="B107" s="39"/>
      <c r="C107" s="45"/>
      <c r="D107" s="22"/>
      <c r="E107" s="22" t="s">
        <v>36</v>
      </c>
      <c r="F107" s="12"/>
      <c r="G107" s="27"/>
      <c r="H107" s="12"/>
      <c r="I107" s="13"/>
      <c r="J107" s="46"/>
      <c r="K107" s="47"/>
      <c r="L107" s="12"/>
      <c r="M107" s="6"/>
      <c r="N107" s="46"/>
    </row>
    <row r="108" spans="1:14" ht="12.75">
      <c r="A108" s="22"/>
      <c r="B108" s="39"/>
      <c r="C108" s="45"/>
      <c r="D108" s="22"/>
      <c r="E108" s="22" t="s">
        <v>37</v>
      </c>
      <c r="F108" s="12"/>
      <c r="G108" s="27"/>
      <c r="H108" s="12"/>
      <c r="I108" s="13"/>
      <c r="J108" s="46"/>
      <c r="K108" s="47"/>
      <c r="L108" s="12"/>
      <c r="M108" s="6"/>
      <c r="N108" s="46"/>
    </row>
    <row r="109" spans="1:14" ht="12.75">
      <c r="A109" s="33"/>
      <c r="B109" s="40"/>
      <c r="C109" s="42"/>
      <c r="D109" s="33"/>
      <c r="E109" s="33" t="s">
        <v>84</v>
      </c>
      <c r="F109" s="18">
        <f>G109</f>
        <v>202300</v>
      </c>
      <c r="G109" s="28">
        <v>202300</v>
      </c>
      <c r="H109" s="18">
        <f>G109</f>
        <v>202300</v>
      </c>
      <c r="I109" s="19"/>
      <c r="J109" s="48"/>
      <c r="K109" s="49"/>
      <c r="L109" s="18">
        <v>0</v>
      </c>
      <c r="M109" s="19">
        <v>0</v>
      </c>
      <c r="N109" s="53" t="s">
        <v>45</v>
      </c>
    </row>
    <row r="110" spans="1:14" ht="12.75">
      <c r="A110" s="58"/>
      <c r="B110" s="71"/>
      <c r="C110" s="72"/>
      <c r="D110" s="58"/>
      <c r="E110" s="58" t="s">
        <v>90</v>
      </c>
      <c r="F110" s="59"/>
      <c r="G110" s="60">
        <f>SUM(G103:G109)</f>
        <v>302300</v>
      </c>
      <c r="H110" s="61"/>
      <c r="I110" s="62"/>
      <c r="J110" s="63"/>
      <c r="K110" s="64"/>
      <c r="L110" s="59"/>
      <c r="M110" s="62"/>
      <c r="N110" s="63"/>
    </row>
    <row r="111" spans="1:14" ht="12.75">
      <c r="A111" s="22"/>
      <c r="B111" s="66"/>
      <c r="C111" s="45"/>
      <c r="D111" s="22"/>
      <c r="E111" s="8" t="s">
        <v>44</v>
      </c>
      <c r="F111" s="12"/>
      <c r="G111" s="29">
        <f>G110+G86+G74+G72+G60+G44+G37+G35+G30</f>
        <v>11779740</v>
      </c>
      <c r="H111" s="31">
        <f>G111-I111</f>
        <v>7279740</v>
      </c>
      <c r="I111" s="32">
        <f>I32</f>
        <v>4500000</v>
      </c>
      <c r="J111" s="46"/>
      <c r="K111" s="47"/>
      <c r="L111" s="32">
        <f>L32</f>
        <v>1000000</v>
      </c>
      <c r="M111" s="32">
        <f>M32</f>
        <v>0</v>
      </c>
      <c r="N111" s="46"/>
    </row>
    <row r="112" spans="1:14" ht="12.75">
      <c r="A112" s="33"/>
      <c r="B112" s="40"/>
      <c r="C112" s="42"/>
      <c r="D112" s="33"/>
      <c r="E112" s="10"/>
      <c r="F112" s="18"/>
      <c r="G112" s="28"/>
      <c r="H112" s="18"/>
      <c r="I112" s="19"/>
      <c r="J112" s="48"/>
      <c r="K112" s="49"/>
      <c r="L112" s="18"/>
      <c r="M112" s="19"/>
      <c r="N112" s="48"/>
    </row>
    <row r="114" ht="12.75">
      <c r="G114" s="78"/>
    </row>
  </sheetData>
  <mergeCells count="7">
    <mergeCell ref="G8:M8"/>
    <mergeCell ref="A6:N6"/>
    <mergeCell ref="G49:M49"/>
    <mergeCell ref="G93:M93"/>
    <mergeCell ref="H94:K94"/>
    <mergeCell ref="H50:K50"/>
    <mergeCell ref="H9:K9"/>
  </mergeCells>
  <printOptions/>
  <pageMargins left="0" right="0" top="0.5905511811023623" bottom="0.1968503937007874" header="0.11811023622047245" footer="0.11811023622047245"/>
  <pageSetup horizontalDpi="600" verticalDpi="600" orientation="landscape" paperSize="9" scale="95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2006-12-22T12:11:01Z</cp:lastPrinted>
  <dcterms:created xsi:type="dcterms:W3CDTF">2006-10-27T08:08:36Z</dcterms:created>
  <dcterms:modified xsi:type="dcterms:W3CDTF">2006-12-22T12:11:09Z</dcterms:modified>
  <cp:category/>
  <cp:version/>
  <cp:contentType/>
  <cp:contentStatus/>
</cp:coreProperties>
</file>