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'Arkusz1'!$A$1:$E$288</definedName>
  </definedNames>
  <calcPr fullCalcOnLoad="1"/>
</workbook>
</file>

<file path=xl/sharedStrings.xml><?xml version="1.0" encoding="utf-8"?>
<sst xmlns="http://schemas.openxmlformats.org/spreadsheetml/2006/main" count="168" uniqueCount="163">
  <si>
    <t>Nazwa</t>
  </si>
  <si>
    <t>Lp</t>
  </si>
  <si>
    <t xml:space="preserve">     A</t>
  </si>
  <si>
    <t>Plan gospodarczy</t>
  </si>
  <si>
    <t>Ilość godzin zatrudnienia</t>
  </si>
  <si>
    <t>Norma budżetowa</t>
  </si>
  <si>
    <t xml:space="preserve">     B</t>
  </si>
  <si>
    <t>Paragraf</t>
  </si>
  <si>
    <t xml:space="preserve">  I. Stan funduszu obrotowego na początek roku</t>
  </si>
  <si>
    <t xml:space="preserve"> II. Zwiększenie funduszu</t>
  </si>
  <si>
    <t>III. Przychody ogółem</t>
  </si>
  <si>
    <t>Suma bilansowa ( I + II + III )</t>
  </si>
  <si>
    <t xml:space="preserve">     C</t>
  </si>
  <si>
    <t>IV. Rozchody ogółem</t>
  </si>
  <si>
    <t xml:space="preserve">     Rozchody objęte normą</t>
  </si>
  <si>
    <t>VI. Stan funduszu obrotowego na koniec roku</t>
  </si>
  <si>
    <t>Suma bilansowa ( IV + V + VI )</t>
  </si>
  <si>
    <t>Uzasadnienie przychodów - rozchodów</t>
  </si>
  <si>
    <t xml:space="preserve">     D</t>
  </si>
  <si>
    <t>podpis i pieczęć organu zatwierdzającego</t>
  </si>
  <si>
    <t xml:space="preserve">        miejscowość i data</t>
  </si>
  <si>
    <t xml:space="preserve">        miejscowość i data </t>
  </si>
  <si>
    <t>_____________________________</t>
  </si>
  <si>
    <t xml:space="preserve">    podpis i pieczęć jedn. sporządzającej</t>
  </si>
  <si>
    <t>województwo Zachodniopomorskie</t>
  </si>
  <si>
    <t>Rozdział 7011</t>
  </si>
  <si>
    <t>Międzyzdroje</t>
  </si>
  <si>
    <t>podatek od nieruchomości</t>
  </si>
  <si>
    <t>$4480 Podatek od nieruchomości</t>
  </si>
  <si>
    <t>$4110 Składki na ubezpieczenia społeczne</t>
  </si>
  <si>
    <t>II Wydatki</t>
  </si>
  <si>
    <t>I Dochody</t>
  </si>
  <si>
    <t>różne opłaty i składki</t>
  </si>
  <si>
    <t>II.Usługi Wywozu nieczystości</t>
  </si>
  <si>
    <t>VI.Usługi z utrzymania MOLA</t>
  </si>
  <si>
    <t>VII.Dzierżawy Szaletów Miejskich</t>
  </si>
  <si>
    <t>IX.Usługi Transportowe</t>
  </si>
  <si>
    <t>X.Pozostała Sprzedaż</t>
  </si>
  <si>
    <t>plan na 2003r</t>
  </si>
  <si>
    <t>skladki na ubezpieczenia społeczne</t>
  </si>
  <si>
    <t>składki na fundusz pracy</t>
  </si>
  <si>
    <t>zakup materiałów i wyposażenia</t>
  </si>
  <si>
    <t>zakup energi</t>
  </si>
  <si>
    <t>podróże służbowe krajowe</t>
  </si>
  <si>
    <t>odpisy na ZFŚS</t>
  </si>
  <si>
    <t>podatek od towarów i usług VAT</t>
  </si>
  <si>
    <t>06.02.2003r</t>
  </si>
  <si>
    <t xml:space="preserve">razem                                                                  </t>
  </si>
  <si>
    <t xml:space="preserve">razem                                                                </t>
  </si>
  <si>
    <t xml:space="preserve">2.usługi pogrzebowe                                            </t>
  </si>
  <si>
    <t xml:space="preserve">razem                                                                 </t>
  </si>
  <si>
    <t xml:space="preserve">razem                                                              </t>
  </si>
  <si>
    <t xml:space="preserve">                                 razem                               </t>
  </si>
  <si>
    <t xml:space="preserve">V.Usługi Pogrzebowe i Cmentarne   </t>
  </si>
  <si>
    <t>Wynagrodzenia osobowe pracownikow</t>
  </si>
  <si>
    <t>Dodatkowe wynagrodzenia roczne</t>
  </si>
  <si>
    <t>zakup usług pozostałych</t>
  </si>
  <si>
    <t>&amp;4010 wynagrodzenia osobowe pracowników</t>
  </si>
  <si>
    <t>$4040 dodatkowe wynagrodzenia roczne</t>
  </si>
  <si>
    <t>IV.Dotacja par. 6210</t>
  </si>
  <si>
    <t>V. Dotacja par. 2650</t>
  </si>
  <si>
    <t>VI.Dotacja par. 2440</t>
  </si>
  <si>
    <t>wydatki inwestycyjne zakładów budżetowych</t>
  </si>
  <si>
    <t>usługi komunalne paragraf 0 830</t>
  </si>
  <si>
    <t>dochody z najmu i dzierżawy ( stadion miejski) 0750</t>
  </si>
  <si>
    <t>dochody z najmu i dzierżawy ( cmentarz) 0750</t>
  </si>
  <si>
    <t>opłaty na rzecz jednostek sam. Terytorialnego</t>
  </si>
  <si>
    <t>III.Usługi utrzymania Zieleni Miejskiej  UM</t>
  </si>
  <si>
    <t xml:space="preserve">Usługi Oczyszczania Miasta w  tym :  </t>
  </si>
  <si>
    <t>7. Zbiórka makulatury, tworzywa sztucznego , szkla</t>
  </si>
  <si>
    <t xml:space="preserve">1.wywóz nieczystości z pojemników    gospod. domowe                 </t>
  </si>
  <si>
    <t xml:space="preserve">2.wywóz nieczystości luzem  UM                      </t>
  </si>
  <si>
    <t xml:space="preserve">3.wywóz nieczystości ze śmietniczek  UM             </t>
  </si>
  <si>
    <t xml:space="preserve">4.wywóz nieczystości płynnych  gospod. domowe                           </t>
  </si>
  <si>
    <t>1. Część nawodna - usuwanie nieczystości</t>
  </si>
  <si>
    <t>VIII.Kabiny sanitarne UM</t>
  </si>
  <si>
    <t>XI - usługi świadczone  przez stadion miejski</t>
  </si>
  <si>
    <t>&amp; 4120 skladki na fundusz pracy</t>
  </si>
  <si>
    <t>pozostałe podatki na rzecz. Jedn. Sam. Terytorialnego</t>
  </si>
  <si>
    <t xml:space="preserve">wydatki na zakupy inwestycyjne </t>
  </si>
  <si>
    <t xml:space="preserve">etaty 37 </t>
  </si>
  <si>
    <t>wynagrodzenia bezosobowe</t>
  </si>
  <si>
    <t>&amp;4170 wynagrodzenia bezosobowe</t>
  </si>
  <si>
    <t>$4520 opłaty na rzecz budzetów jedn. samorządu terytorialnego</t>
  </si>
  <si>
    <t>$4500 Pozostałe podatki na rzecz budzetów jednostek sam. terytorialnego</t>
  </si>
  <si>
    <t>odpis na PFRON</t>
  </si>
  <si>
    <t>pozostałe odsetki</t>
  </si>
  <si>
    <t xml:space="preserve"> wpływy ze sprzedaży składników majątkowych 0870</t>
  </si>
  <si>
    <t>sprzedaż usług stadionu miejskiego 0830</t>
  </si>
  <si>
    <t>dotacja przedmiotowa paragraf 2650 ( stadion)</t>
  </si>
  <si>
    <t>dotacja przedmiotowa paragraf 2650 (cmentarz)</t>
  </si>
  <si>
    <t>dotacja przedmiotowa paragraf 2650 ( pozostałe)</t>
  </si>
  <si>
    <t>&amp; 4140 PFRON</t>
  </si>
  <si>
    <t xml:space="preserve"> </t>
  </si>
  <si>
    <t xml:space="preserve"> Wykonanie  2006r</t>
  </si>
  <si>
    <t>wpływy z różnych dochodów  0920</t>
  </si>
  <si>
    <t xml:space="preserve"> wykonanie za 2006</t>
  </si>
  <si>
    <t>Plan na 2007r</t>
  </si>
  <si>
    <t>plan na 2007r</t>
  </si>
  <si>
    <t>zakup usług remontowych</t>
  </si>
  <si>
    <t>zakup usług zdrowotnych</t>
  </si>
  <si>
    <t>zakup usług dostępu do sieci internet</t>
  </si>
  <si>
    <t>opłaty z tytułu zakupu usług telekom. Telefonii stacj.</t>
  </si>
  <si>
    <t>oplaty z tyt. Zakupu usług teleko. telefonii komórkowej</t>
  </si>
  <si>
    <t>szkolenia pracowników nie będących czł. Korpusu sł. Cyw</t>
  </si>
  <si>
    <t>zakup mat. Papier.do sprzętu druk. I urządzeń ksero</t>
  </si>
  <si>
    <t>zakup akcesoriów komput, w tym programów licencji</t>
  </si>
  <si>
    <t>V. Zmniejszenie funduszu</t>
  </si>
  <si>
    <t>kary i odszkodowania wypł.na rzecz o. pr. i innych</t>
  </si>
  <si>
    <t>odsetki od nieterm.wpłat podatków i innych opłat</t>
  </si>
  <si>
    <t>1. Utrzymanie czystości w mieście i na promenadzie</t>
  </si>
  <si>
    <t xml:space="preserve">2. Zimowe oczyszczanie miast,promenady i sołectw </t>
  </si>
  <si>
    <t>3. Utrzymanie czystości na plaży</t>
  </si>
  <si>
    <t>4. Utrzymanie czystości na terenach zielonych</t>
  </si>
  <si>
    <t>5. Dzikie wysypiska ( nie znani sprawcy)</t>
  </si>
  <si>
    <t>6. Odkomarzanie</t>
  </si>
  <si>
    <t>wywóz nieczystości pety,makulatura,szkło</t>
  </si>
  <si>
    <t>3. Sprzedaż akcesorii</t>
  </si>
  <si>
    <t>XII - dotacja przedmiotowa - stadion</t>
  </si>
  <si>
    <t xml:space="preserve">XIII - </t>
  </si>
  <si>
    <t xml:space="preserve">1.usługi cmentarne - dotacja                                           </t>
  </si>
  <si>
    <t>2. Oplaty za szalet- zwrot kosztów</t>
  </si>
  <si>
    <t>3. Dotacja pokrycie kosztów utrzymania pozost.skł.majątk</t>
  </si>
  <si>
    <t>$ 4210 zakup materiałów i wyposażenia w tym:</t>
  </si>
  <si>
    <t>1.zakup materiałów do zieleni</t>
  </si>
  <si>
    <t>2.zakup mat. Na cmentarz</t>
  </si>
  <si>
    <t>3.zakup materaiłów bhp</t>
  </si>
  <si>
    <t>4.zakup pojemnikow</t>
  </si>
  <si>
    <t>5.zakup worków foliowych</t>
  </si>
  <si>
    <t>6.zakup paliwa do samochodów</t>
  </si>
  <si>
    <t>7. Zakup akcesorii</t>
  </si>
  <si>
    <t>8.Inne nie przewidziale wydatki</t>
  </si>
  <si>
    <t xml:space="preserve">                                            </t>
  </si>
  <si>
    <t>$4260 zakup energii w tym:</t>
  </si>
  <si>
    <t>2. Zuzycie wody</t>
  </si>
  <si>
    <t>3. Zuzycie gazu</t>
  </si>
  <si>
    <t>$4270 zakup usług remontowych</t>
  </si>
  <si>
    <t>$4270 zakup usług remontowych ( remont taboru samochodowego)</t>
  </si>
  <si>
    <t>$4280 zakup usług zdrowotnych</t>
  </si>
  <si>
    <t>$ 4300 zakup usług pozostałych</t>
  </si>
  <si>
    <t>raty</t>
  </si>
  <si>
    <t xml:space="preserve">1. Raty leasingowe </t>
  </si>
  <si>
    <t>]</t>
  </si>
  <si>
    <t>2. Usługi prawnicze</t>
  </si>
  <si>
    <t>3. Wywóz nieczystości</t>
  </si>
  <si>
    <t>4. Odpady komunalnych</t>
  </si>
  <si>
    <t>5. Fekalia</t>
  </si>
  <si>
    <t xml:space="preserve"> 6.Wspólnota Mieszkaniowa " Molo" -udział w częsciach wspólnych</t>
  </si>
  <si>
    <t xml:space="preserve">  7. Ochrona obiektów</t>
  </si>
  <si>
    <t>$ 4350 zakup usług dostępu do siecie internetowej</t>
  </si>
  <si>
    <t>$ 4360 opłaty z tytułu zakupu usług telefonii komórkowej</t>
  </si>
  <si>
    <t>$ 4370 opłaty z tytułu zakupu usług telefonii stacjonarnej</t>
  </si>
  <si>
    <t>$ 4410 podróże służbowe krajowe</t>
  </si>
  <si>
    <t>$ 4440</t>
  </si>
  <si>
    <t>$ 4430</t>
  </si>
  <si>
    <t>$4700 szkolenia pracownikow nie będących czł. Korusu sł. Cywilnych</t>
  </si>
  <si>
    <t>$4740 zakup materiałów do sprzętu drukarskiego i urządzeń ksero</t>
  </si>
  <si>
    <t>&amp; 4750 zakup akcesoriów komputerowych, wtym programów i licencji</t>
  </si>
  <si>
    <t>$4530 podatek od towarów i usług VAT</t>
  </si>
  <si>
    <t>$ 6080 wydatki na zakupy inwestycyjne</t>
  </si>
  <si>
    <t>Międzyzdroje,24.01.2007</t>
  </si>
  <si>
    <t>24.01.2007</t>
  </si>
  <si>
    <t>Plan Finansowy Zakładu na 2007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</si>
</sst>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³&quot;;\-#,##0\ &quot;z³&quot;"/>
    <numFmt numFmtId="165" formatCode="#,##0\ &quot;z³&quot;;[Red]\-#,##0\ &quot;z³&quot;"/>
    <numFmt numFmtId="166" formatCode="#,##0.00\ &quot;z³&quot;;\-#,##0.00\ &quot;z³&quot;"/>
    <numFmt numFmtId="167" formatCode="#,##0.00\ &quot;z³&quot;;[Red]\-#,##0.00\ &quot;z³&quot;"/>
    <numFmt numFmtId="168" formatCode="_-* #,##0\ &quot;z³&quot;_-;\-* #,##0\ &quot;z³&quot;_-;_-* &quot;-&quot;\ &quot;z³&quot;_-;_-@_-"/>
    <numFmt numFmtId="169" formatCode="_-* #,##0\ _z_³_-;\-* #,##0\ _z_³_-;_-* &quot;-&quot;\ _z_³_-;_-@_-"/>
    <numFmt numFmtId="170" formatCode="_-* #,##0.00\ &quot;z³&quot;_-;\-* #,##0.00\ &quot;z³&quot;_-;_-* &quot;-&quot;??\ &quot;z³&quot;_-;_-@_-"/>
    <numFmt numFmtId="171" formatCode="_-* #,##0.00\ _z_³_-;\-* #,##0.00\ _z_³_-;_-* &quot;-&quot;??\ _z_³_-;_-@_-"/>
    <numFmt numFmtId="172" formatCode="#,##0.000"/>
    <numFmt numFmtId="173" formatCode="0.0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sz val="10"/>
      <color indexed="12"/>
      <name val="Arial CE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4" fontId="0" fillId="0" borderId="9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wrapText="1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172" fontId="0" fillId="0" borderId="7" xfId="0" applyNumberFormat="1" applyBorder="1" applyAlignment="1">
      <alignment/>
    </xf>
    <xf numFmtId="0" fontId="1" fillId="0" borderId="0" xfId="0" applyFont="1" applyAlignment="1">
      <alignment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4" fontId="0" fillId="0" borderId="17" xfId="0" applyNumberForma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15" xfId="0" applyBorder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4" fontId="5" fillId="0" borderId="0" xfId="0" applyNumberFormat="1" applyFont="1" applyAlignment="1">
      <alignment/>
    </xf>
    <xf numFmtId="0" fontId="1" fillId="0" borderId="0" xfId="0" applyFont="1" applyAlignment="1">
      <alignment horizontal="left" vertical="center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172" fontId="0" fillId="0" borderId="7" xfId="0" applyNumberForma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172" fontId="0" fillId="0" borderId="9" xfId="0" applyNumberFormat="1" applyBorder="1" applyAlignment="1">
      <alignment horizontal="right"/>
    </xf>
    <xf numFmtId="172" fontId="0" fillId="0" borderId="9" xfId="0" applyNumberFormat="1" applyBorder="1" applyAlignment="1">
      <alignment/>
    </xf>
    <xf numFmtId="2" fontId="0" fillId="0" borderId="1" xfId="0" applyNumberFormat="1" applyBorder="1" applyAlignment="1">
      <alignment/>
    </xf>
    <xf numFmtId="44" fontId="0" fillId="0" borderId="1" xfId="18" applyBorder="1" applyAlignment="1">
      <alignment/>
    </xf>
    <xf numFmtId="44" fontId="1" fillId="0" borderId="1" xfId="18" applyFont="1" applyBorder="1" applyAlignment="1">
      <alignment/>
    </xf>
    <xf numFmtId="44" fontId="1" fillId="0" borderId="1" xfId="0" applyNumberFormat="1" applyFont="1" applyBorder="1" applyAlignment="1">
      <alignment/>
    </xf>
    <xf numFmtId="44" fontId="0" fillId="0" borderId="1" xfId="18" applyFont="1" applyBorder="1" applyAlignment="1">
      <alignment/>
    </xf>
    <xf numFmtId="44" fontId="0" fillId="0" borderId="1" xfId="18" applyFont="1" applyBorder="1" applyAlignment="1">
      <alignment/>
    </xf>
    <xf numFmtId="44" fontId="0" fillId="0" borderId="0" xfId="0" applyNumberFormat="1" applyAlignment="1">
      <alignment/>
    </xf>
    <xf numFmtId="0" fontId="0" fillId="0" borderId="19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23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Alignment="1">
      <alignment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0" fillId="0" borderId="29" xfId="0" applyBorder="1" applyAlignment="1">
      <alignment/>
    </xf>
    <xf numFmtId="4" fontId="0" fillId="0" borderId="29" xfId="0" applyNumberForma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7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8"/>
  <sheetViews>
    <sheetView tabSelected="1" workbookViewId="0" topLeftCell="A96">
      <selection activeCell="A251" sqref="A251:C251"/>
    </sheetView>
  </sheetViews>
  <sheetFormatPr defaultColWidth="9.00390625" defaultRowHeight="12.75"/>
  <cols>
    <col min="1" max="1" width="9.125" style="8" customWidth="1"/>
    <col min="2" max="2" width="44.875" style="0" customWidth="1"/>
    <col min="3" max="3" width="16.00390625" style="1" customWidth="1"/>
    <col min="4" max="4" width="0.12890625" style="1" customWidth="1"/>
    <col min="5" max="5" width="17.00390625" style="1" customWidth="1"/>
    <col min="6" max="6" width="17.25390625" style="0" customWidth="1"/>
    <col min="7" max="7" width="11.625" style="0" customWidth="1"/>
  </cols>
  <sheetData>
    <row r="1" spans="1:5" ht="12.75">
      <c r="A1" s="38" t="s">
        <v>24</v>
      </c>
      <c r="C1" s="1" t="s">
        <v>26</v>
      </c>
      <c r="D1" s="1" t="s">
        <v>46</v>
      </c>
      <c r="E1" s="1" t="s">
        <v>161</v>
      </c>
    </row>
    <row r="3" spans="1:5" ht="15.75">
      <c r="A3" s="84" t="s">
        <v>162</v>
      </c>
      <c r="B3" s="85"/>
      <c r="C3" s="85"/>
      <c r="D3" s="85"/>
      <c r="E3" s="85"/>
    </row>
    <row r="4" spans="1:5" ht="15">
      <c r="A4" s="40" t="s">
        <v>25</v>
      </c>
      <c r="B4" s="8">
        <v>90017</v>
      </c>
      <c r="C4" s="8"/>
      <c r="D4" s="8"/>
      <c r="E4" s="8"/>
    </row>
    <row r="5" spans="1:5" ht="15.75">
      <c r="A5" s="39"/>
      <c r="B5" s="8"/>
      <c r="C5" s="8"/>
      <c r="D5" s="8"/>
      <c r="E5" s="8"/>
    </row>
    <row r="6" spans="1:5" ht="11.25" customHeight="1" thickBot="1">
      <c r="A6" s="23"/>
      <c r="B6" s="8"/>
      <c r="C6" s="8"/>
      <c r="D6" s="8"/>
      <c r="E6" s="8"/>
    </row>
    <row r="7" ht="13.5" hidden="1" thickBot="1"/>
    <row r="8" ht="13.5" hidden="1" thickBot="1"/>
    <row r="9" ht="13.5" hidden="1" thickBot="1"/>
    <row r="10" ht="13.5" hidden="1" thickBot="1"/>
    <row r="11" ht="13.5" hidden="1" thickBot="1"/>
    <row r="12" ht="13.5" hidden="1" thickBot="1"/>
    <row r="13" ht="13.5" hidden="1" thickBot="1"/>
    <row r="14" ht="13.5" hidden="1" thickBot="1"/>
    <row r="15" ht="13.5" hidden="1" thickBot="1"/>
    <row r="16" ht="13.5" hidden="1" thickBot="1"/>
    <row r="17" ht="13.5" hidden="1" thickBot="1"/>
    <row r="18" ht="13.5" hidden="1" thickBot="1"/>
    <row r="19" ht="13.5" hidden="1" thickBot="1"/>
    <row r="20" ht="12.75" customHeight="1" hidden="1" thickBot="1"/>
    <row r="21" ht="13.5" hidden="1" thickBot="1"/>
    <row r="22" ht="13.5" hidden="1" thickBot="1"/>
    <row r="23" ht="13.5" hidden="1" thickBot="1"/>
    <row r="24" ht="13.5" hidden="1" thickBot="1"/>
    <row r="25" ht="13.5" hidden="1" thickBot="1"/>
    <row r="26" ht="13.5" hidden="1" thickBot="1"/>
    <row r="27" ht="13.5" hidden="1" thickBot="1"/>
    <row r="28" ht="13.5" hidden="1" thickBot="1"/>
    <row r="29" ht="13.5" hidden="1" thickBot="1"/>
    <row r="30" ht="13.5" hidden="1" thickBot="1"/>
    <row r="31" ht="13.5" hidden="1" thickBot="1"/>
    <row r="32" ht="13.5" hidden="1" thickBot="1"/>
    <row r="33" ht="13.5" hidden="1" thickBot="1"/>
    <row r="34" ht="13.5" hidden="1" thickBot="1"/>
    <row r="35" ht="13.5" hidden="1" thickBot="1"/>
    <row r="36" ht="13.5" hidden="1" thickBot="1"/>
    <row r="37" ht="9" customHeight="1" hidden="1" thickBot="1"/>
    <row r="38" ht="13.5" hidden="1" thickBot="1"/>
    <row r="39" ht="13.5" hidden="1" thickBot="1"/>
    <row r="40" ht="13.5" hidden="1" thickBot="1"/>
    <row r="41" ht="13.5" hidden="1" thickBot="1"/>
    <row r="42" ht="13.5" hidden="1" thickBot="1"/>
    <row r="43" ht="13.5" hidden="1" thickBot="1"/>
    <row r="44" ht="13.5" hidden="1" thickBot="1"/>
    <row r="45" ht="13.5" hidden="1" thickBot="1"/>
    <row r="46" ht="13.5" hidden="1" thickBot="1"/>
    <row r="47" ht="13.5" hidden="1" thickBot="1"/>
    <row r="48" ht="13.5" hidden="1" thickBot="1"/>
    <row r="49" ht="13.5" hidden="1" thickBot="1"/>
    <row r="50" spans="1:6" s="3" customFormat="1" ht="89.25" customHeight="1">
      <c r="A50" s="11" t="s">
        <v>1</v>
      </c>
      <c r="B50" s="12" t="s">
        <v>0</v>
      </c>
      <c r="C50" s="13" t="s">
        <v>94</v>
      </c>
      <c r="D50" s="13" t="s">
        <v>38</v>
      </c>
      <c r="E50" s="14" t="s">
        <v>97</v>
      </c>
      <c r="F50" s="45"/>
    </row>
    <row r="51" spans="1:7" s="2" customFormat="1" ht="12.75">
      <c r="A51" s="15">
        <v>1</v>
      </c>
      <c r="B51" s="4">
        <v>2</v>
      </c>
      <c r="C51" s="5">
        <v>3</v>
      </c>
      <c r="D51" s="5">
        <v>4</v>
      </c>
      <c r="E51" s="16"/>
      <c r="G51" s="48"/>
    </row>
    <row r="52" spans="1:7" ht="15.75" customHeight="1">
      <c r="A52" s="17"/>
      <c r="B52" s="6" t="s">
        <v>2</v>
      </c>
      <c r="C52" s="10"/>
      <c r="D52" s="10"/>
      <c r="E52" s="10"/>
      <c r="G52" s="48"/>
    </row>
    <row r="53" spans="1:7" s="31" customFormat="1" ht="12.75">
      <c r="A53" s="15">
        <v>1</v>
      </c>
      <c r="B53" s="56" t="s">
        <v>3</v>
      </c>
      <c r="C53" s="64">
        <f>SUM(C54:C62)</f>
        <v>2112411.83</v>
      </c>
      <c r="D53" s="9"/>
      <c r="E53" s="63">
        <f>SUM(E54:E59)</f>
        <v>2380000</v>
      </c>
      <c r="G53" s="30"/>
    </row>
    <row r="54" spans="1:5" ht="12.75">
      <c r="A54" s="20"/>
      <c r="B54" s="57" t="s">
        <v>63</v>
      </c>
      <c r="C54" s="67">
        <v>1860576.34</v>
      </c>
      <c r="D54" s="9"/>
      <c r="E54" s="63">
        <v>2157000</v>
      </c>
    </row>
    <row r="55" spans="1:6" ht="12.75">
      <c r="A55" s="21"/>
      <c r="B55" s="57" t="s">
        <v>88</v>
      </c>
      <c r="C55" s="67">
        <v>38865.5</v>
      </c>
      <c r="D55" s="9"/>
      <c r="E55" s="63">
        <v>15000</v>
      </c>
      <c r="F55" s="18"/>
    </row>
    <row r="56" spans="1:6" ht="12.75">
      <c r="A56" s="21"/>
      <c r="B56" s="57" t="s">
        <v>89</v>
      </c>
      <c r="C56" s="67">
        <v>140822</v>
      </c>
      <c r="D56" s="9"/>
      <c r="E56" s="63">
        <v>150000</v>
      </c>
      <c r="F56" s="60"/>
    </row>
    <row r="57" spans="1:6" ht="12.75">
      <c r="A57" s="21"/>
      <c r="B57" s="57" t="s">
        <v>90</v>
      </c>
      <c r="C57" s="67">
        <v>49000</v>
      </c>
      <c r="D57" s="9">
        <v>6</v>
      </c>
      <c r="E57" s="63">
        <v>50000</v>
      </c>
      <c r="F57" s="61"/>
    </row>
    <row r="58" spans="1:6" ht="12.75">
      <c r="A58" s="21"/>
      <c r="B58" s="58" t="s">
        <v>91</v>
      </c>
      <c r="C58" s="67">
        <v>7716</v>
      </c>
      <c r="D58" s="9"/>
      <c r="E58" s="63">
        <v>8000</v>
      </c>
      <c r="F58" s="60"/>
    </row>
    <row r="59" spans="1:6" ht="12.75">
      <c r="A59" s="22"/>
      <c r="B59" s="57" t="s">
        <v>64</v>
      </c>
      <c r="C59" s="67">
        <v>0</v>
      </c>
      <c r="D59" s="9"/>
      <c r="E59" s="62" t="s">
        <v>93</v>
      </c>
      <c r="F59" s="60"/>
    </row>
    <row r="60" spans="1:6" ht="12.75">
      <c r="A60" s="20"/>
      <c r="B60" s="57" t="s">
        <v>65</v>
      </c>
      <c r="C60" s="63">
        <v>0</v>
      </c>
      <c r="D60" s="9"/>
      <c r="E60" s="62"/>
      <c r="F60" s="61"/>
    </row>
    <row r="61" spans="1:6" ht="12.75">
      <c r="A61" s="21"/>
      <c r="B61" s="57" t="s">
        <v>95</v>
      </c>
      <c r="C61" s="63">
        <v>8554.93</v>
      </c>
      <c r="D61" s="9"/>
      <c r="E61" s="9"/>
      <c r="F61" s="61"/>
    </row>
    <row r="62" spans="1:5" ht="12.75">
      <c r="A62" s="21"/>
      <c r="B62" s="57" t="s">
        <v>87</v>
      </c>
      <c r="C62" s="63">
        <v>6877.06</v>
      </c>
      <c r="D62" s="9"/>
      <c r="E62" s="9"/>
    </row>
    <row r="63" spans="1:5" ht="12.75">
      <c r="A63" s="21"/>
      <c r="B63" s="57"/>
      <c r="C63" s="9"/>
      <c r="D63" s="9"/>
      <c r="E63" s="9"/>
    </row>
    <row r="64" spans="1:6" ht="12.75">
      <c r="A64" s="21"/>
      <c r="B64" s="57"/>
      <c r="C64" s="9"/>
      <c r="D64" s="9"/>
      <c r="E64" s="9"/>
      <c r="F64" s="1"/>
    </row>
    <row r="65" spans="1:5" ht="12.75">
      <c r="A65" s="22">
        <v>3</v>
      </c>
      <c r="B65" s="57" t="s">
        <v>80</v>
      </c>
      <c r="C65" s="9"/>
      <c r="D65" s="9"/>
      <c r="E65" s="9"/>
    </row>
    <row r="66" spans="1:5" ht="12.75">
      <c r="A66" s="20"/>
      <c r="B66" s="57"/>
      <c r="C66" s="9"/>
      <c r="D66" s="9"/>
      <c r="E66" s="9"/>
    </row>
    <row r="67" spans="1:5" ht="12.75">
      <c r="A67" s="21"/>
      <c r="B67" s="57"/>
      <c r="C67" s="9"/>
      <c r="D67" s="9"/>
      <c r="E67" s="9"/>
    </row>
    <row r="68" spans="1:5" ht="12.75">
      <c r="A68" s="21"/>
      <c r="B68" s="57"/>
      <c r="C68" s="9"/>
      <c r="D68" s="9"/>
      <c r="E68" s="9"/>
    </row>
    <row r="69" spans="1:5" ht="12.75">
      <c r="A69" s="21"/>
      <c r="B69" s="57"/>
      <c r="C69" s="9"/>
      <c r="D69" s="9"/>
      <c r="E69" s="9"/>
    </row>
    <row r="70" spans="1:5" ht="12.75">
      <c r="A70" s="21"/>
      <c r="B70" s="57" t="s">
        <v>4</v>
      </c>
      <c r="C70" s="9"/>
      <c r="D70" s="9"/>
      <c r="E70" s="9"/>
    </row>
    <row r="71" spans="1:5" ht="12.75">
      <c r="A71" s="22">
        <v>4</v>
      </c>
      <c r="B71" s="57" t="s">
        <v>5</v>
      </c>
      <c r="C71" s="9"/>
      <c r="D71" s="9"/>
      <c r="E71" s="9"/>
    </row>
    <row r="72" spans="1:5" ht="12.75">
      <c r="A72" s="20"/>
      <c r="B72" s="57"/>
      <c r="C72" s="9"/>
      <c r="D72" s="9"/>
      <c r="E72" s="9"/>
    </row>
    <row r="73" spans="1:5" ht="12.75">
      <c r="A73" s="21"/>
      <c r="B73" s="57"/>
      <c r="C73" s="9"/>
      <c r="D73" s="9"/>
      <c r="E73" s="9"/>
    </row>
    <row r="74" spans="1:5" ht="12.75">
      <c r="A74" s="21"/>
      <c r="B74" s="57"/>
      <c r="C74" s="9"/>
      <c r="D74" s="9"/>
      <c r="E74" s="9"/>
    </row>
    <row r="75" spans="1:5" ht="12.75">
      <c r="A75" s="21"/>
      <c r="B75" s="57"/>
      <c r="C75" s="9"/>
      <c r="D75" s="9"/>
      <c r="E75" s="9"/>
    </row>
    <row r="76" spans="1:5" ht="12.75">
      <c r="A76" s="22"/>
      <c r="B76" s="57"/>
      <c r="C76" s="9"/>
      <c r="D76" s="9"/>
      <c r="E76" s="9"/>
    </row>
    <row r="77" spans="1:5" ht="15.75" customHeight="1">
      <c r="A77" s="17"/>
      <c r="B77" s="6" t="s">
        <v>6</v>
      </c>
      <c r="C77" s="9"/>
      <c r="D77" s="9"/>
      <c r="E77" s="9"/>
    </row>
    <row r="78" spans="1:5" ht="12.75">
      <c r="A78" s="19" t="s">
        <v>7</v>
      </c>
      <c r="B78" s="57" t="s">
        <v>8</v>
      </c>
      <c r="C78" s="63">
        <v>-168008.45</v>
      </c>
      <c r="D78" s="9"/>
      <c r="E78" s="63">
        <v>-99565.59</v>
      </c>
    </row>
    <row r="79" spans="1:5" ht="12.75">
      <c r="A79" s="20"/>
      <c r="B79" s="57" t="s">
        <v>9</v>
      </c>
      <c r="C79" s="63"/>
      <c r="D79" s="9"/>
      <c r="E79" s="9"/>
    </row>
    <row r="80" spans="1:5" ht="12.75">
      <c r="A80" s="22"/>
      <c r="B80" s="57" t="s">
        <v>10</v>
      </c>
      <c r="C80" s="63">
        <v>1914873.83</v>
      </c>
      <c r="D80" s="9"/>
      <c r="E80" s="63">
        <v>2172000</v>
      </c>
    </row>
    <row r="81" spans="1:5" ht="12.75">
      <c r="A81" s="19"/>
      <c r="B81" s="57" t="s">
        <v>59</v>
      </c>
      <c r="C81" s="63"/>
      <c r="D81" s="9"/>
      <c r="E81" s="9"/>
    </row>
    <row r="82" spans="1:5" ht="12.75">
      <c r="A82" s="19"/>
      <c r="B82" s="57" t="s">
        <v>60</v>
      </c>
      <c r="C82" s="63">
        <v>197538</v>
      </c>
      <c r="D82" s="9"/>
      <c r="E82" s="63">
        <v>208000</v>
      </c>
    </row>
    <row r="83" spans="1:5" ht="12.75">
      <c r="A83" s="19"/>
      <c r="B83" s="57" t="s">
        <v>61</v>
      </c>
      <c r="C83" s="63"/>
      <c r="D83" s="9"/>
      <c r="E83" s="9"/>
    </row>
    <row r="84" spans="1:5" ht="12.75">
      <c r="A84" s="19"/>
      <c r="B84" s="57"/>
      <c r="C84" s="63"/>
      <c r="D84" s="9"/>
      <c r="E84" s="9"/>
    </row>
    <row r="85" spans="1:5" ht="12.75">
      <c r="A85" s="19"/>
      <c r="B85" s="57"/>
      <c r="C85" s="63"/>
      <c r="D85" s="9"/>
      <c r="E85" s="9"/>
    </row>
    <row r="86" spans="1:5" ht="12.75">
      <c r="A86" s="19"/>
      <c r="B86" s="57"/>
      <c r="C86" s="63"/>
      <c r="D86" s="9"/>
      <c r="E86" s="9"/>
    </row>
    <row r="87" spans="1:5" ht="12.75">
      <c r="A87" s="19"/>
      <c r="B87" s="57"/>
      <c r="C87" s="63"/>
      <c r="D87" s="9"/>
      <c r="E87" s="9"/>
    </row>
    <row r="88" spans="1:5" ht="12.75">
      <c r="A88" s="19"/>
      <c r="B88" s="57"/>
      <c r="C88" s="63"/>
      <c r="D88" s="9"/>
      <c r="E88" s="9"/>
    </row>
    <row r="89" spans="1:5" ht="12.75">
      <c r="A89" s="19"/>
      <c r="B89" s="57"/>
      <c r="C89" s="63"/>
      <c r="D89" s="9"/>
      <c r="E89" s="9"/>
    </row>
    <row r="90" spans="1:5" ht="12.75">
      <c r="A90" s="19"/>
      <c r="B90" s="57"/>
      <c r="C90" s="63"/>
      <c r="D90" s="9"/>
      <c r="E90" s="9"/>
    </row>
    <row r="91" spans="1:5" s="31" customFormat="1" ht="13.5" thickBot="1">
      <c r="A91" s="55"/>
      <c r="B91" s="59" t="s">
        <v>11</v>
      </c>
      <c r="C91" s="64">
        <f>SUM(C78:C90)</f>
        <v>1944403.3800000001</v>
      </c>
      <c r="D91" s="9"/>
      <c r="E91" s="64">
        <f>SUM(E78:E90)</f>
        <v>2280434.41</v>
      </c>
    </row>
    <row r="98" ht="43.5" customHeight="1" thickBot="1"/>
    <row r="99" spans="1:5" s="2" customFormat="1" ht="72.75" customHeight="1">
      <c r="A99" s="11" t="s">
        <v>7</v>
      </c>
      <c r="B99" s="12" t="s">
        <v>0</v>
      </c>
      <c r="C99" s="13" t="s">
        <v>96</v>
      </c>
      <c r="D99" s="13" t="s">
        <v>38</v>
      </c>
      <c r="E99" s="14" t="s">
        <v>98</v>
      </c>
    </row>
    <row r="100" spans="1:5" s="2" customFormat="1" ht="12.75">
      <c r="A100" s="15">
        <v>1</v>
      </c>
      <c r="B100" s="4">
        <v>2</v>
      </c>
      <c r="C100" s="5">
        <v>3</v>
      </c>
      <c r="D100" s="5">
        <v>4</v>
      </c>
      <c r="E100" s="16">
        <v>5</v>
      </c>
    </row>
    <row r="101" spans="1:5" ht="15.75" customHeight="1">
      <c r="A101" s="25"/>
      <c r="B101" s="24" t="s">
        <v>12</v>
      </c>
      <c r="C101" s="10"/>
      <c r="D101" s="10"/>
      <c r="E101" s="10"/>
    </row>
    <row r="102" spans="1:5" ht="12.75">
      <c r="A102" s="19"/>
      <c r="B102" s="57" t="s">
        <v>13</v>
      </c>
      <c r="C102" s="63">
        <f>SUM(C104:C133)</f>
        <v>2043968.2799999996</v>
      </c>
      <c r="D102" s="63"/>
      <c r="E102" s="63">
        <f>SUM(E104:E133)</f>
        <v>2280190.94</v>
      </c>
    </row>
    <row r="103" spans="1:5" ht="12.75">
      <c r="A103" s="19"/>
      <c r="B103" s="57" t="s">
        <v>14</v>
      </c>
      <c r="C103" s="63"/>
      <c r="D103" s="63"/>
      <c r="E103" s="63"/>
    </row>
    <row r="104" spans="1:5" ht="12.75">
      <c r="A104" s="19">
        <v>4010</v>
      </c>
      <c r="B104" s="57" t="s">
        <v>54</v>
      </c>
      <c r="C104" s="63">
        <v>726682.62</v>
      </c>
      <c r="D104" s="63"/>
      <c r="E104" s="63">
        <v>816890.94</v>
      </c>
    </row>
    <row r="105" spans="1:5" ht="12.75">
      <c r="A105" s="19">
        <v>4040</v>
      </c>
      <c r="B105" s="57" t="s">
        <v>55</v>
      </c>
      <c r="C105" s="63">
        <v>55442.59</v>
      </c>
      <c r="D105" s="63"/>
      <c r="E105" s="63">
        <v>60000</v>
      </c>
    </row>
    <row r="106" spans="1:5" ht="12.75">
      <c r="A106" s="19">
        <v>4110</v>
      </c>
      <c r="B106" s="57" t="s">
        <v>39</v>
      </c>
      <c r="C106" s="63">
        <v>163037.65</v>
      </c>
      <c r="D106" s="63"/>
      <c r="E106" s="63">
        <v>165000</v>
      </c>
    </row>
    <row r="107" spans="1:5" ht="12.75">
      <c r="A107" s="19">
        <v>4120</v>
      </c>
      <c r="B107" s="57" t="s">
        <v>40</v>
      </c>
      <c r="C107" s="63">
        <v>22529.19</v>
      </c>
      <c r="D107" s="63"/>
      <c r="E107" s="63">
        <v>18000</v>
      </c>
    </row>
    <row r="108" spans="1:5" ht="12.75">
      <c r="A108" s="19">
        <v>4140</v>
      </c>
      <c r="B108" s="57" t="s">
        <v>85</v>
      </c>
      <c r="C108" s="67">
        <v>18714.8</v>
      </c>
      <c r="D108" s="63"/>
      <c r="E108" s="63">
        <v>10000</v>
      </c>
    </row>
    <row r="109" spans="1:5" ht="12.75">
      <c r="A109" s="19">
        <v>4170</v>
      </c>
      <c r="B109" s="57" t="s">
        <v>81</v>
      </c>
      <c r="C109" s="63">
        <v>204296.96</v>
      </c>
      <c r="D109" s="63"/>
      <c r="E109" s="63">
        <v>200000</v>
      </c>
    </row>
    <row r="110" spans="1:5" ht="12.75">
      <c r="A110" s="19">
        <v>4210</v>
      </c>
      <c r="B110" s="57" t="s">
        <v>41</v>
      </c>
      <c r="C110" s="63">
        <v>209180.4</v>
      </c>
      <c r="D110" s="63">
        <v>286900</v>
      </c>
      <c r="E110" s="63">
        <v>219000</v>
      </c>
    </row>
    <row r="111" spans="1:5" ht="12.75">
      <c r="A111" s="19">
        <v>4260</v>
      </c>
      <c r="B111" s="57" t="s">
        <v>42</v>
      </c>
      <c r="C111" s="63">
        <v>49424.13</v>
      </c>
      <c r="D111" s="63"/>
      <c r="E111" s="63">
        <v>55000</v>
      </c>
    </row>
    <row r="112" spans="1:5" ht="12.75">
      <c r="A112" s="19">
        <v>4270</v>
      </c>
      <c r="B112" s="57" t="s">
        <v>99</v>
      </c>
      <c r="C112" s="63">
        <v>0</v>
      </c>
      <c r="D112" s="63"/>
      <c r="E112" s="63">
        <v>30000</v>
      </c>
    </row>
    <row r="113" spans="1:5" ht="12.75">
      <c r="A113" s="19">
        <v>4280</v>
      </c>
      <c r="B113" s="57" t="s">
        <v>100</v>
      </c>
      <c r="C113" s="63">
        <v>0</v>
      </c>
      <c r="D113" s="63"/>
      <c r="E113" s="63">
        <v>1300</v>
      </c>
    </row>
    <row r="114" spans="1:5" ht="12.75">
      <c r="A114" s="19">
        <v>4300</v>
      </c>
      <c r="B114" s="57" t="s">
        <v>56</v>
      </c>
      <c r="C114" s="63">
        <v>462449.71</v>
      </c>
      <c r="D114" s="63"/>
      <c r="E114" s="63">
        <v>535000</v>
      </c>
    </row>
    <row r="115" spans="1:5" ht="12.75">
      <c r="A115" s="19">
        <v>4350</v>
      </c>
      <c r="B115" s="57" t="s">
        <v>101</v>
      </c>
      <c r="C115" s="63">
        <v>0</v>
      </c>
      <c r="D115" s="63"/>
      <c r="E115" s="63">
        <v>7000</v>
      </c>
    </row>
    <row r="116" spans="1:5" ht="12.75">
      <c r="A116" s="19">
        <v>4360</v>
      </c>
      <c r="B116" s="57" t="s">
        <v>103</v>
      </c>
      <c r="C116" s="63">
        <v>0</v>
      </c>
      <c r="D116" s="63"/>
      <c r="E116" s="63">
        <v>10000</v>
      </c>
    </row>
    <row r="117" spans="1:5" ht="12.75">
      <c r="A117" s="19">
        <v>4370</v>
      </c>
      <c r="B117" s="57" t="s">
        <v>102</v>
      </c>
      <c r="C117" s="63">
        <v>0</v>
      </c>
      <c r="D117" s="63"/>
      <c r="E117" s="63">
        <v>10000</v>
      </c>
    </row>
    <row r="118" spans="1:5" ht="12.75">
      <c r="A118" s="19">
        <v>4410</v>
      </c>
      <c r="B118" s="69" t="s">
        <v>43</v>
      </c>
      <c r="C118" s="63">
        <v>1416.75</v>
      </c>
      <c r="D118" s="63"/>
      <c r="E118" s="63">
        <v>2000</v>
      </c>
    </row>
    <row r="119" spans="1:5" ht="12.75">
      <c r="A119" s="19">
        <v>4430</v>
      </c>
      <c r="B119" s="57" t="s">
        <v>32</v>
      </c>
      <c r="C119" s="63">
        <v>18427.95</v>
      </c>
      <c r="D119" s="63"/>
      <c r="E119" s="63">
        <v>25000</v>
      </c>
    </row>
    <row r="120" spans="1:5" ht="12.75">
      <c r="A120" s="19">
        <v>4440</v>
      </c>
      <c r="B120" s="57" t="s">
        <v>44</v>
      </c>
      <c r="C120" s="63">
        <v>19107</v>
      </c>
      <c r="D120" s="63"/>
      <c r="E120" s="63">
        <v>20000</v>
      </c>
    </row>
    <row r="121" spans="1:5" ht="12.75">
      <c r="A121" s="19">
        <v>4480</v>
      </c>
      <c r="B121" s="57" t="s">
        <v>27</v>
      </c>
      <c r="C121" s="63">
        <v>48034</v>
      </c>
      <c r="D121" s="63"/>
      <c r="E121" s="63">
        <v>49000</v>
      </c>
    </row>
    <row r="122" spans="1:5" ht="12.75">
      <c r="A122" s="19">
        <v>4530</v>
      </c>
      <c r="B122" s="57" t="s">
        <v>45</v>
      </c>
      <c r="C122" s="67">
        <v>19704.42</v>
      </c>
      <c r="D122" s="63"/>
      <c r="E122" s="63">
        <v>25000</v>
      </c>
    </row>
    <row r="123" spans="1:5" ht="0.75" customHeight="1" hidden="1">
      <c r="A123" s="19"/>
      <c r="B123" s="57"/>
      <c r="C123" s="67"/>
      <c r="D123" s="63"/>
      <c r="E123" s="63"/>
    </row>
    <row r="124" spans="1:5" ht="12.75">
      <c r="A124" s="19">
        <v>4570</v>
      </c>
      <c r="B124" s="57" t="s">
        <v>109</v>
      </c>
      <c r="C124" s="67">
        <v>7862.01</v>
      </c>
      <c r="D124" s="63"/>
      <c r="E124" s="63">
        <v>0</v>
      </c>
    </row>
    <row r="125" spans="1:5" ht="12.75">
      <c r="A125" s="19">
        <v>4700</v>
      </c>
      <c r="B125" s="57" t="s">
        <v>104</v>
      </c>
      <c r="C125" s="67">
        <v>0</v>
      </c>
      <c r="D125" s="63"/>
      <c r="E125" s="63">
        <v>2800</v>
      </c>
    </row>
    <row r="126" spans="1:5" ht="12.75">
      <c r="A126" s="19">
        <v>4740</v>
      </c>
      <c r="B126" s="57" t="s">
        <v>105</v>
      </c>
      <c r="C126" s="67">
        <v>0</v>
      </c>
      <c r="D126" s="63"/>
      <c r="E126" s="63">
        <v>5700</v>
      </c>
    </row>
    <row r="127" spans="1:5" ht="12.75">
      <c r="A127" s="19">
        <v>4750</v>
      </c>
      <c r="B127" s="57" t="s">
        <v>106</v>
      </c>
      <c r="C127" s="67">
        <v>0</v>
      </c>
      <c r="D127" s="63"/>
      <c r="E127" s="63">
        <v>5000</v>
      </c>
    </row>
    <row r="128" spans="1:5" ht="12.75">
      <c r="A128" s="19">
        <v>6080</v>
      </c>
      <c r="B128" s="57" t="s">
        <v>79</v>
      </c>
      <c r="C128" s="67">
        <v>2065.47</v>
      </c>
      <c r="D128" s="63"/>
      <c r="E128" s="63">
        <v>5000</v>
      </c>
    </row>
    <row r="129" spans="1:5" ht="12.75">
      <c r="A129" s="19">
        <v>6070</v>
      </c>
      <c r="B129" s="57" t="s">
        <v>62</v>
      </c>
      <c r="C129" s="67">
        <v>5369.68</v>
      </c>
      <c r="D129" s="63"/>
      <c r="E129" s="63">
        <v>0</v>
      </c>
    </row>
    <row r="130" spans="1:5" ht="12.75">
      <c r="A130" s="19">
        <v>4520</v>
      </c>
      <c r="B130" s="57" t="s">
        <v>66</v>
      </c>
      <c r="C130" s="67">
        <v>1969.81</v>
      </c>
      <c r="D130" s="63"/>
      <c r="E130" s="63">
        <v>2000</v>
      </c>
    </row>
    <row r="131" spans="1:5" ht="12.75">
      <c r="A131" s="19">
        <v>4500</v>
      </c>
      <c r="B131" s="57" t="s">
        <v>78</v>
      </c>
      <c r="C131" s="67">
        <v>1200</v>
      </c>
      <c r="D131" s="63"/>
      <c r="E131" s="63">
        <v>1500</v>
      </c>
    </row>
    <row r="132" spans="1:5" ht="12.75">
      <c r="A132" s="19">
        <v>4580</v>
      </c>
      <c r="B132" s="57" t="s">
        <v>86</v>
      </c>
      <c r="C132" s="63">
        <v>5590.94</v>
      </c>
      <c r="D132" s="63"/>
      <c r="E132" s="63">
        <v>0</v>
      </c>
    </row>
    <row r="133" spans="1:5" ht="12.75">
      <c r="A133" s="19">
        <v>4610</v>
      </c>
      <c r="B133" s="57" t="s">
        <v>108</v>
      </c>
      <c r="C133" s="63">
        <v>1462.2</v>
      </c>
      <c r="D133" s="63"/>
      <c r="E133" s="63"/>
    </row>
    <row r="134" spans="1:5" ht="12.75">
      <c r="A134" s="19"/>
      <c r="B134" s="57"/>
      <c r="C134" s="63"/>
      <c r="D134" s="63"/>
      <c r="E134" s="63"/>
    </row>
    <row r="135" spans="1:5" ht="12.75">
      <c r="A135" s="19"/>
      <c r="B135" s="57"/>
      <c r="C135" s="9"/>
      <c r="D135" s="9"/>
      <c r="E135" s="9"/>
    </row>
    <row r="136" spans="1:5" ht="12.75">
      <c r="A136" s="19"/>
      <c r="B136" s="57"/>
      <c r="C136" s="9"/>
      <c r="D136" s="9"/>
      <c r="E136" s="9"/>
    </row>
    <row r="137" spans="1:5" ht="12.75">
      <c r="A137" s="19"/>
      <c r="B137" s="57"/>
      <c r="C137" s="9"/>
      <c r="D137" s="9"/>
      <c r="E137" s="9"/>
    </row>
    <row r="138" spans="1:5" ht="12.75">
      <c r="A138" s="19"/>
      <c r="B138" s="57"/>
      <c r="C138" s="9"/>
      <c r="D138" s="9"/>
      <c r="E138" s="9"/>
    </row>
    <row r="139" spans="1:5" ht="12.75">
      <c r="A139" s="19"/>
      <c r="B139" s="57"/>
      <c r="C139" s="9"/>
      <c r="D139" s="9"/>
      <c r="E139" s="9"/>
    </row>
    <row r="140" spans="1:5" ht="12.75">
      <c r="A140" s="19"/>
      <c r="B140" s="57"/>
      <c r="C140" s="9"/>
      <c r="D140" s="9"/>
      <c r="E140" s="9"/>
    </row>
    <row r="141" spans="1:5" ht="12.75">
      <c r="A141" s="19"/>
      <c r="B141" s="57"/>
      <c r="C141" s="9"/>
      <c r="D141" s="9"/>
      <c r="E141" s="9"/>
    </row>
    <row r="142" spans="1:5" ht="12.75">
      <c r="A142" s="19"/>
      <c r="B142" s="57"/>
      <c r="C142" s="9"/>
      <c r="D142" s="9"/>
      <c r="E142" s="9"/>
    </row>
    <row r="143" spans="1:5" ht="12.75">
      <c r="A143" s="19"/>
      <c r="B143" s="57"/>
      <c r="C143" s="9"/>
      <c r="D143" s="9"/>
      <c r="E143" s="9"/>
    </row>
    <row r="144" spans="1:5" ht="12.75">
      <c r="A144" s="19"/>
      <c r="B144" s="57"/>
      <c r="C144" s="9"/>
      <c r="D144" s="9"/>
      <c r="E144" s="9"/>
    </row>
    <row r="145" spans="1:5" ht="12.75">
      <c r="A145" s="19"/>
      <c r="B145" s="57" t="s">
        <v>107</v>
      </c>
      <c r="C145" s="9"/>
      <c r="D145" s="9"/>
      <c r="E145" s="9"/>
    </row>
    <row r="146" spans="1:5" ht="12.75">
      <c r="A146" s="19"/>
      <c r="B146" s="57" t="s">
        <v>15</v>
      </c>
      <c r="C146" s="63">
        <v>-99564.9</v>
      </c>
      <c r="D146" s="9"/>
      <c r="E146" s="9">
        <v>243.47</v>
      </c>
    </row>
    <row r="147" spans="1:5" ht="12.75">
      <c r="A147" s="19"/>
      <c r="B147" s="57"/>
      <c r="C147" s="9"/>
      <c r="D147" s="9"/>
      <c r="E147" s="9"/>
    </row>
    <row r="148" spans="1:5" ht="12.75">
      <c r="A148" s="19"/>
      <c r="B148" s="57"/>
      <c r="C148" s="9"/>
      <c r="D148" s="9"/>
      <c r="E148" s="9"/>
    </row>
    <row r="149" spans="1:5" ht="12.75">
      <c r="A149" s="19"/>
      <c r="B149" s="57"/>
      <c r="C149" s="9"/>
      <c r="D149" s="9"/>
      <c r="E149" s="9"/>
    </row>
    <row r="150" spans="1:5" ht="12.75">
      <c r="A150" s="19"/>
      <c r="B150" s="57"/>
      <c r="C150" s="9"/>
      <c r="D150" s="9"/>
      <c r="E150" s="9"/>
    </row>
    <row r="151" spans="1:5" ht="12.75">
      <c r="A151" s="19"/>
      <c r="B151" s="57"/>
      <c r="C151" s="9"/>
      <c r="D151" s="9"/>
      <c r="E151" s="9"/>
    </row>
    <row r="152" spans="1:5" ht="12.75">
      <c r="A152" s="19"/>
      <c r="B152" s="57"/>
      <c r="C152" s="9"/>
      <c r="D152" s="9"/>
      <c r="E152" s="9"/>
    </row>
    <row r="153" spans="1:5" ht="12.75">
      <c r="A153" s="19"/>
      <c r="B153" s="57"/>
      <c r="C153" s="9"/>
      <c r="D153" s="9"/>
      <c r="E153" s="9"/>
    </row>
    <row r="154" spans="1:5" s="31" customFormat="1" ht="13.5" thickBot="1">
      <c r="A154" s="55"/>
      <c r="B154" s="59" t="s">
        <v>16</v>
      </c>
      <c r="C154" s="64">
        <f>SUM(C102+C146)</f>
        <v>1944403.3799999997</v>
      </c>
      <c r="D154" s="70"/>
      <c r="E154" s="64">
        <f>SUM(E102+E146)</f>
        <v>2280434.41</v>
      </c>
    </row>
    <row r="165" ht="13.5" thickBot="1"/>
    <row r="166" spans="1:5" ht="12.75">
      <c r="A166" s="86" t="s">
        <v>17</v>
      </c>
      <c r="B166" s="87"/>
      <c r="C166" s="87"/>
      <c r="D166" s="87"/>
      <c r="E166" s="88"/>
    </row>
    <row r="167" spans="1:5" ht="12.75">
      <c r="A167" s="17"/>
      <c r="B167" s="6" t="s">
        <v>18</v>
      </c>
      <c r="C167" s="7"/>
      <c r="D167" s="7"/>
      <c r="E167" s="18">
        <f>SUM(G168)</f>
        <v>0</v>
      </c>
    </row>
    <row r="168" spans="1:6" s="42" customFormat="1" ht="12.75">
      <c r="A168" s="89" t="s">
        <v>31</v>
      </c>
      <c r="B168" s="90"/>
      <c r="C168" s="9"/>
      <c r="D168" s="9"/>
      <c r="E168" s="64">
        <f>SUM(E169:E211)</f>
        <v>2380000</v>
      </c>
      <c r="F168" s="44"/>
    </row>
    <row r="169" spans="1:5" s="42" customFormat="1" ht="12.75">
      <c r="A169" s="74" t="s">
        <v>68</v>
      </c>
      <c r="B169" s="82"/>
      <c r="C169" s="9"/>
      <c r="D169" s="9">
        <v>10008</v>
      </c>
      <c r="E169" s="64">
        <v>1008000</v>
      </c>
    </row>
    <row r="170" spans="1:5" ht="12.75">
      <c r="A170" s="77" t="s">
        <v>110</v>
      </c>
      <c r="B170" s="78"/>
      <c r="C170" s="63">
        <v>550000</v>
      </c>
      <c r="D170" s="9">
        <v>5</v>
      </c>
      <c r="E170" s="63"/>
    </row>
    <row r="171" spans="1:5" ht="12.75">
      <c r="A171" s="77" t="s">
        <v>111</v>
      </c>
      <c r="B171" s="78"/>
      <c r="C171" s="63">
        <v>188000</v>
      </c>
      <c r="D171" s="9"/>
      <c r="E171" s="63"/>
    </row>
    <row r="172" spans="1:5" ht="12.75">
      <c r="A172" s="77" t="s">
        <v>112</v>
      </c>
      <c r="B172" s="78"/>
      <c r="C172" s="63">
        <v>147000</v>
      </c>
      <c r="D172" s="9"/>
      <c r="E172" s="63"/>
    </row>
    <row r="173" spans="1:5" ht="12.75">
      <c r="A173" s="77" t="s">
        <v>113</v>
      </c>
      <c r="B173" s="78"/>
      <c r="C173" s="63">
        <v>80000</v>
      </c>
      <c r="D173" s="9"/>
      <c r="E173" s="63"/>
    </row>
    <row r="174" spans="1:5" ht="12.75">
      <c r="A174" s="77" t="s">
        <v>114</v>
      </c>
      <c r="B174" s="78"/>
      <c r="C174" s="63">
        <v>18000</v>
      </c>
      <c r="D174" s="9"/>
      <c r="E174" s="63"/>
    </row>
    <row r="175" spans="1:5" ht="12.75">
      <c r="A175" s="41" t="s">
        <v>115</v>
      </c>
      <c r="B175" s="53"/>
      <c r="C175" s="63">
        <v>25000</v>
      </c>
      <c r="D175" s="9"/>
      <c r="E175" s="63"/>
    </row>
    <row r="176" spans="1:5" ht="12.75">
      <c r="A176" s="41" t="s">
        <v>69</v>
      </c>
      <c r="B176" s="53"/>
      <c r="C176" s="63"/>
      <c r="D176" s="9"/>
      <c r="E176" s="63"/>
    </row>
    <row r="177" spans="1:5" ht="12.75">
      <c r="A177" s="74" t="s">
        <v>47</v>
      </c>
      <c r="B177" s="82"/>
      <c r="C177" s="64">
        <f>SUM(C170:C176)</f>
        <v>1008000</v>
      </c>
      <c r="D177" s="9"/>
      <c r="E177" s="63"/>
    </row>
    <row r="178" spans="1:6" ht="12.75">
      <c r="A178" s="77"/>
      <c r="B178" s="78"/>
      <c r="C178" s="9"/>
      <c r="D178" s="9"/>
      <c r="E178" s="63"/>
      <c r="F178" s="31"/>
    </row>
    <row r="179" spans="1:5" s="31" customFormat="1" ht="12.75">
      <c r="A179" s="74" t="s">
        <v>33</v>
      </c>
      <c r="B179" s="82"/>
      <c r="C179" s="9"/>
      <c r="D179" s="9"/>
      <c r="E179" s="64">
        <v>967000</v>
      </c>
    </row>
    <row r="180" spans="1:5" ht="12.75">
      <c r="A180" s="77" t="s">
        <v>70</v>
      </c>
      <c r="B180" s="78"/>
      <c r="C180" s="63">
        <v>850000</v>
      </c>
      <c r="D180" s="9"/>
      <c r="E180" s="63"/>
    </row>
    <row r="181" spans="1:5" ht="12.75">
      <c r="A181" s="77" t="s">
        <v>71</v>
      </c>
      <c r="B181" s="78"/>
      <c r="C181" s="63">
        <v>0</v>
      </c>
      <c r="D181" s="9"/>
      <c r="E181" s="63"/>
    </row>
    <row r="182" spans="1:5" ht="12.75">
      <c r="A182" s="77" t="s">
        <v>72</v>
      </c>
      <c r="B182" s="78"/>
      <c r="C182" s="63">
        <v>0</v>
      </c>
      <c r="D182" s="9"/>
      <c r="E182" s="63"/>
    </row>
    <row r="183" spans="1:5" ht="12.75">
      <c r="A183" s="77" t="s">
        <v>73</v>
      </c>
      <c r="B183" s="78"/>
      <c r="C183" s="63">
        <v>102000</v>
      </c>
      <c r="D183" s="9"/>
      <c r="E183" s="63"/>
    </row>
    <row r="184" spans="1:5" ht="12.75">
      <c r="A184" s="41" t="s">
        <v>116</v>
      </c>
      <c r="B184" s="53"/>
      <c r="C184" s="63">
        <v>15000</v>
      </c>
      <c r="D184" s="9"/>
      <c r="E184" s="63"/>
    </row>
    <row r="185" spans="1:5" ht="12.75">
      <c r="A185" s="74" t="s">
        <v>48</v>
      </c>
      <c r="B185" s="82"/>
      <c r="C185" s="64">
        <f>SUM(C180:C184)</f>
        <v>967000</v>
      </c>
      <c r="D185" s="9"/>
      <c r="E185" s="63"/>
    </row>
    <row r="186" spans="1:5" s="31" customFormat="1" ht="12.75">
      <c r="A186" s="74" t="s">
        <v>67</v>
      </c>
      <c r="B186" s="82"/>
      <c r="C186" s="63"/>
      <c r="D186" s="9"/>
      <c r="E186" s="64">
        <v>0</v>
      </c>
    </row>
    <row r="187" spans="1:5" s="31" customFormat="1" ht="12.75" hidden="1">
      <c r="A187" s="74"/>
      <c r="B187" s="82"/>
      <c r="C187" s="63"/>
      <c r="D187" s="9"/>
      <c r="E187" s="63"/>
    </row>
    <row r="188" spans="1:5" ht="12.75" hidden="1">
      <c r="A188" s="77"/>
      <c r="B188" s="78"/>
      <c r="C188" s="63"/>
      <c r="D188" s="9"/>
      <c r="E188" s="63"/>
    </row>
    <row r="189" spans="1:5" s="31" customFormat="1" ht="12.75">
      <c r="A189" s="74" t="s">
        <v>53</v>
      </c>
      <c r="B189" s="82"/>
      <c r="C189" s="63"/>
      <c r="D189" s="9">
        <v>158000</v>
      </c>
      <c r="E189" s="64">
        <v>208000</v>
      </c>
    </row>
    <row r="190" spans="1:5" ht="12.75">
      <c r="A190" s="77" t="s">
        <v>120</v>
      </c>
      <c r="B190" s="78"/>
      <c r="C190" s="63">
        <v>50000</v>
      </c>
      <c r="D190" s="9"/>
      <c r="E190" s="63"/>
    </row>
    <row r="191" spans="1:5" ht="12.75">
      <c r="A191" s="77" t="s">
        <v>49</v>
      </c>
      <c r="B191" s="78"/>
      <c r="C191" s="63">
        <v>104000</v>
      </c>
      <c r="D191" s="9"/>
      <c r="E191" s="63"/>
    </row>
    <row r="192" spans="1:5" ht="12.75">
      <c r="A192" s="41" t="s">
        <v>117</v>
      </c>
      <c r="B192" s="53"/>
      <c r="C192" s="63">
        <v>54000</v>
      </c>
      <c r="D192" s="9"/>
      <c r="E192" s="63"/>
    </row>
    <row r="193" spans="1:5" ht="12.75">
      <c r="A193" s="74" t="s">
        <v>50</v>
      </c>
      <c r="B193" s="82"/>
      <c r="C193" s="64">
        <f>SUM(C190:C192)</f>
        <v>208000</v>
      </c>
      <c r="D193" s="9"/>
      <c r="E193" s="63"/>
    </row>
    <row r="194" spans="1:6" s="31" customFormat="1" ht="12.75">
      <c r="A194" s="74" t="s">
        <v>34</v>
      </c>
      <c r="B194" s="82"/>
      <c r="C194" s="63"/>
      <c r="D194" s="9"/>
      <c r="E194" s="63"/>
      <c r="F194" s="43"/>
    </row>
    <row r="195" spans="1:5" ht="12.75">
      <c r="A195" s="77" t="s">
        <v>74</v>
      </c>
      <c r="B195" s="78"/>
      <c r="C195" s="63">
        <v>16000</v>
      </c>
      <c r="D195" s="9"/>
      <c r="E195" s="64">
        <v>32000</v>
      </c>
    </row>
    <row r="196" spans="1:6" ht="12.75">
      <c r="A196" s="77" t="s">
        <v>121</v>
      </c>
      <c r="B196" s="78"/>
      <c r="C196" s="63">
        <v>8000</v>
      </c>
      <c r="D196" s="9"/>
      <c r="E196" s="63"/>
      <c r="F196" s="31"/>
    </row>
    <row r="197" spans="1:5" ht="12.75">
      <c r="A197" s="77" t="s">
        <v>122</v>
      </c>
      <c r="B197" s="78"/>
      <c r="C197" s="63">
        <v>8000</v>
      </c>
      <c r="D197" s="9"/>
      <c r="E197" s="63"/>
    </row>
    <row r="198" spans="1:5" ht="12.75">
      <c r="A198" s="74" t="s">
        <v>51</v>
      </c>
      <c r="B198" s="82"/>
      <c r="C198" s="64">
        <f>SUM(C195:C197)</f>
        <v>32000</v>
      </c>
      <c r="D198" s="9"/>
      <c r="E198" s="63"/>
    </row>
    <row r="199" spans="1:5" ht="12.75">
      <c r="A199" s="77"/>
      <c r="B199" s="78"/>
      <c r="C199" s="63"/>
      <c r="D199" s="9"/>
      <c r="E199" s="63"/>
    </row>
    <row r="200" spans="1:6" s="31" customFormat="1" ht="12.75">
      <c r="A200" s="74" t="s">
        <v>35</v>
      </c>
      <c r="B200" s="82"/>
      <c r="C200" s="63"/>
      <c r="D200" s="9"/>
      <c r="E200" s="63">
        <v>0</v>
      </c>
      <c r="F200" s="43"/>
    </row>
    <row r="201" spans="1:6" s="31" customFormat="1" ht="12.75">
      <c r="A201" s="74" t="s">
        <v>75</v>
      </c>
      <c r="B201" s="82"/>
      <c r="C201" s="63"/>
      <c r="D201" s="9"/>
      <c r="E201" s="63">
        <v>0</v>
      </c>
      <c r="F201" s="43"/>
    </row>
    <row r="202" spans="1:6" s="31" customFormat="1" ht="12.75">
      <c r="A202" s="74" t="s">
        <v>36</v>
      </c>
      <c r="B202" s="82"/>
      <c r="C202" s="63"/>
      <c r="D202" s="9"/>
      <c r="E202" s="64"/>
      <c r="F202" s="43"/>
    </row>
    <row r="203" spans="1:5" s="31" customFormat="1" ht="12.75">
      <c r="A203" s="74" t="s">
        <v>37</v>
      </c>
      <c r="B203" s="82"/>
      <c r="C203" s="63"/>
      <c r="D203" s="9"/>
      <c r="E203" s="64"/>
    </row>
    <row r="204" spans="1:5" ht="12.75">
      <c r="A204" s="77"/>
      <c r="B204" s="78"/>
      <c r="C204" s="63">
        <v>53000</v>
      </c>
      <c r="D204" s="9"/>
      <c r="E204" s="63"/>
    </row>
    <row r="205" spans="1:5" ht="12.75">
      <c r="A205" s="77"/>
      <c r="B205" s="78"/>
      <c r="C205" s="63">
        <v>63000</v>
      </c>
      <c r="D205" s="9"/>
      <c r="E205" s="63"/>
    </row>
    <row r="206" spans="1:5" ht="12.75">
      <c r="A206" s="41"/>
      <c r="B206" s="53"/>
      <c r="C206" s="63">
        <v>35000</v>
      </c>
      <c r="D206" s="9"/>
      <c r="E206" s="63"/>
    </row>
    <row r="207" spans="1:5" ht="12.75">
      <c r="A207" s="74" t="s">
        <v>52</v>
      </c>
      <c r="B207" s="82"/>
      <c r="C207" s="64">
        <f>SUM(C204:C206)</f>
        <v>151000</v>
      </c>
      <c r="D207" s="9"/>
      <c r="E207" s="63"/>
    </row>
    <row r="208" spans="1:5" ht="12.75">
      <c r="A208" s="77"/>
      <c r="B208" s="78"/>
      <c r="C208" s="63"/>
      <c r="D208" s="9"/>
      <c r="E208" s="63"/>
    </row>
    <row r="209" spans="1:5" s="31" customFormat="1" ht="12.75">
      <c r="A209" s="74" t="s">
        <v>76</v>
      </c>
      <c r="B209" s="82"/>
      <c r="C209" s="63"/>
      <c r="D209" s="9"/>
      <c r="E209" s="64">
        <v>15000</v>
      </c>
    </row>
    <row r="210" spans="1:5" s="31" customFormat="1" ht="12.75">
      <c r="A210" s="74" t="s">
        <v>118</v>
      </c>
      <c r="B210" s="82"/>
      <c r="C210" s="63"/>
      <c r="D210" s="9"/>
      <c r="E210" s="64">
        <v>150000</v>
      </c>
    </row>
    <row r="211" spans="1:5" s="31" customFormat="1" ht="12.75">
      <c r="A211" s="74" t="s">
        <v>119</v>
      </c>
      <c r="B211" s="82"/>
      <c r="C211" s="63"/>
      <c r="D211" s="9"/>
      <c r="E211" s="66">
        <v>0</v>
      </c>
    </row>
    <row r="212" spans="1:5" s="31" customFormat="1" ht="12.75">
      <c r="A212" s="74"/>
      <c r="B212" s="82"/>
      <c r="C212" s="63"/>
      <c r="D212" s="9"/>
      <c r="E212" s="63"/>
    </row>
    <row r="213" spans="1:5" ht="12.75">
      <c r="A213" s="77"/>
      <c r="B213" s="78"/>
      <c r="C213" s="63"/>
      <c r="D213" s="9"/>
      <c r="E213" s="63"/>
    </row>
    <row r="214" spans="1:5" ht="12.75">
      <c r="A214" s="77"/>
      <c r="B214" s="78"/>
      <c r="C214" s="63"/>
      <c r="D214" s="9"/>
      <c r="E214" s="63"/>
    </row>
    <row r="215" spans="1:5" ht="12.75">
      <c r="A215" s="77"/>
      <c r="B215" s="78"/>
      <c r="C215" s="63"/>
      <c r="D215" s="9"/>
      <c r="E215" s="63"/>
    </row>
    <row r="216" spans="1:5" ht="12.75">
      <c r="A216" s="77"/>
      <c r="B216" s="78"/>
      <c r="C216" s="63"/>
      <c r="D216" s="9"/>
      <c r="E216" s="63"/>
    </row>
    <row r="217" spans="1:5" ht="12.75">
      <c r="A217" s="77"/>
      <c r="B217" s="78"/>
      <c r="C217" s="63"/>
      <c r="D217" s="9"/>
      <c r="E217" s="63"/>
    </row>
    <row r="218" spans="1:5" ht="12.75">
      <c r="A218" s="77"/>
      <c r="B218" s="78"/>
      <c r="C218" s="63"/>
      <c r="D218" s="9"/>
      <c r="E218" s="63"/>
    </row>
    <row r="219" spans="1:5" ht="12.75">
      <c r="A219" s="77"/>
      <c r="B219" s="78"/>
      <c r="C219" s="63"/>
      <c r="D219" s="9"/>
      <c r="E219" s="63"/>
    </row>
    <row r="220" spans="1:5" ht="13.5" thickBot="1">
      <c r="A220" s="79"/>
      <c r="B220" s="80"/>
      <c r="C220" s="63"/>
      <c r="D220" s="9"/>
      <c r="E220" s="63"/>
    </row>
    <row r="221" spans="1:5" ht="12.75">
      <c r="A221" s="76"/>
      <c r="B221" s="76"/>
      <c r="C221" s="26"/>
      <c r="D221" s="27"/>
      <c r="E221" s="27"/>
    </row>
    <row r="222" spans="1:5" ht="12.75">
      <c r="A222" s="26"/>
      <c r="B222" s="26"/>
      <c r="C222" s="26"/>
      <c r="D222" s="27"/>
      <c r="E222" s="27"/>
    </row>
    <row r="223" spans="1:5" ht="12.75">
      <c r="A223" s="26"/>
      <c r="B223" s="26"/>
      <c r="C223" s="26"/>
      <c r="D223" s="27"/>
      <c r="E223" s="27"/>
    </row>
    <row r="227" ht="13.5" thickBot="1"/>
    <row r="228" spans="1:9" s="31" customFormat="1" ht="13.5" thickBot="1">
      <c r="A228" s="93" t="s">
        <v>30</v>
      </c>
      <c r="B228" s="94"/>
      <c r="C228" s="94"/>
      <c r="D228"/>
      <c r="E228" s="65">
        <f>SUM(E229+E230+E231+E232+E233+E234+E235+E246+E250+E251+E252+E261+E262+E263+E264+E265+E266+E267+E268+E269+E270+E271+E272+E273+E274)</f>
        <v>2280190.94</v>
      </c>
      <c r="F228"/>
      <c r="G228"/>
      <c r="H228"/>
      <c r="I228"/>
    </row>
    <row r="229" spans="1:9" s="31" customFormat="1" ht="13.5" thickBot="1">
      <c r="A229" s="93" t="s">
        <v>57</v>
      </c>
      <c r="B229" s="94"/>
      <c r="C229" s="94"/>
      <c r="D229"/>
      <c r="E229" s="64">
        <v>816890.94</v>
      </c>
      <c r="F229"/>
      <c r="G229"/>
      <c r="H229"/>
      <c r="I229"/>
    </row>
    <row r="230" spans="1:9" s="43" customFormat="1" ht="13.5" thickBot="1">
      <c r="A230" s="98" t="s">
        <v>58</v>
      </c>
      <c r="B230" s="99"/>
      <c r="C230" s="99"/>
      <c r="D230"/>
      <c r="E230" s="64">
        <v>60000</v>
      </c>
      <c r="F230"/>
      <c r="G230"/>
      <c r="H230"/>
      <c r="I230"/>
    </row>
    <row r="231" spans="1:9" s="31" customFormat="1" ht="13.5" thickBot="1">
      <c r="A231" s="93" t="s">
        <v>29</v>
      </c>
      <c r="B231" s="94"/>
      <c r="C231" s="94"/>
      <c r="D231"/>
      <c r="E231" s="64">
        <v>165000</v>
      </c>
      <c r="F231"/>
      <c r="G231"/>
      <c r="H231"/>
      <c r="I231"/>
    </row>
    <row r="232" spans="1:9" s="31" customFormat="1" ht="13.5" thickBot="1">
      <c r="A232" s="93" t="s">
        <v>77</v>
      </c>
      <c r="B232" s="94"/>
      <c r="C232" s="94"/>
      <c r="D232"/>
      <c r="E232" s="64">
        <v>18000</v>
      </c>
      <c r="F232"/>
      <c r="G232"/>
      <c r="H232"/>
      <c r="I232"/>
    </row>
    <row r="233" spans="1:9" s="31" customFormat="1" ht="13.5" thickBot="1">
      <c r="A233" s="95" t="s">
        <v>92</v>
      </c>
      <c r="B233" s="96"/>
      <c r="C233" s="97"/>
      <c r="D233"/>
      <c r="E233" s="64">
        <v>10000</v>
      </c>
      <c r="F233"/>
      <c r="G233"/>
      <c r="H233"/>
      <c r="I233"/>
    </row>
    <row r="234" spans="1:5" ht="13.5" thickBot="1">
      <c r="A234" s="95" t="s">
        <v>82</v>
      </c>
      <c r="B234" s="100"/>
      <c r="C234" s="100"/>
      <c r="D234"/>
      <c r="E234" s="64">
        <v>200000</v>
      </c>
    </row>
    <row r="235" spans="1:5" ht="13.5" thickBot="1">
      <c r="A235" s="93" t="s">
        <v>123</v>
      </c>
      <c r="B235" s="94"/>
      <c r="C235" s="94"/>
      <c r="D235"/>
      <c r="E235" s="64">
        <v>219000</v>
      </c>
    </row>
    <row r="236" spans="1:5" ht="12.75">
      <c r="A236" s="77" t="s">
        <v>124</v>
      </c>
      <c r="B236" s="83"/>
      <c r="C236" s="83"/>
      <c r="D236"/>
      <c r="E236" s="63">
        <v>5000</v>
      </c>
    </row>
    <row r="237" spans="1:5" ht="12.75">
      <c r="A237" s="77" t="s">
        <v>125</v>
      </c>
      <c r="B237" s="83"/>
      <c r="C237" s="83"/>
      <c r="D237"/>
      <c r="E237" s="63">
        <v>3000</v>
      </c>
    </row>
    <row r="238" spans="1:5" ht="12.75">
      <c r="A238" s="77" t="s">
        <v>126</v>
      </c>
      <c r="B238" s="83"/>
      <c r="C238" s="83"/>
      <c r="D238"/>
      <c r="E238" s="63">
        <v>5000</v>
      </c>
    </row>
    <row r="239" spans="1:5" ht="12.75">
      <c r="A239" s="77" t="s">
        <v>127</v>
      </c>
      <c r="B239" s="83"/>
      <c r="C239" s="83"/>
      <c r="D239"/>
      <c r="E239" s="63">
        <v>25000</v>
      </c>
    </row>
    <row r="240" spans="1:5" ht="12.75">
      <c r="A240" s="77" t="s">
        <v>128</v>
      </c>
      <c r="B240" s="83"/>
      <c r="C240" s="83"/>
      <c r="D240"/>
      <c r="E240" s="63">
        <v>30000</v>
      </c>
    </row>
    <row r="241" spans="1:5" ht="12.75">
      <c r="A241" s="77" t="s">
        <v>129</v>
      </c>
      <c r="B241" s="83"/>
      <c r="C241" s="83"/>
      <c r="D241"/>
      <c r="E241" s="63">
        <v>119000</v>
      </c>
    </row>
    <row r="242" spans="1:5" ht="12.75">
      <c r="A242" s="41" t="s">
        <v>130</v>
      </c>
      <c r="B242" s="26"/>
      <c r="C242" s="26"/>
      <c r="D242"/>
      <c r="E242" s="63">
        <v>28000</v>
      </c>
    </row>
    <row r="243" spans="1:5" ht="12.75">
      <c r="A243" s="41" t="s">
        <v>131</v>
      </c>
      <c r="B243" s="26"/>
      <c r="C243" s="26"/>
      <c r="D243"/>
      <c r="E243" s="63">
        <v>4000</v>
      </c>
    </row>
    <row r="244" spans="1:5" ht="0.75" customHeight="1">
      <c r="A244" s="41" t="s">
        <v>132</v>
      </c>
      <c r="B244" s="26"/>
      <c r="C244" s="26"/>
      <c r="D244"/>
      <c r="E244" s="63"/>
    </row>
    <row r="245" spans="1:5" ht="12.75" hidden="1">
      <c r="A245" s="41"/>
      <c r="B245" s="26"/>
      <c r="C245" s="26"/>
      <c r="D245"/>
      <c r="E245" s="63"/>
    </row>
    <row r="246" spans="1:9" s="31" customFormat="1" ht="12.75">
      <c r="A246" s="89" t="s">
        <v>133</v>
      </c>
      <c r="B246" s="72"/>
      <c r="C246" s="72"/>
      <c r="D246"/>
      <c r="E246" s="64">
        <f>SUM(E247:E249)</f>
        <v>55000</v>
      </c>
      <c r="F246"/>
      <c r="G246"/>
      <c r="H246"/>
      <c r="I246"/>
    </row>
    <row r="247" spans="1:5" s="31" customFormat="1" ht="12.75">
      <c r="A247" s="101" t="s">
        <v>136</v>
      </c>
      <c r="B247" s="102"/>
      <c r="C247" s="102"/>
      <c r="D247" s="43"/>
      <c r="E247" s="67">
        <v>30000</v>
      </c>
    </row>
    <row r="248" spans="1:5" s="31" customFormat="1" ht="13.5" thickBot="1">
      <c r="A248" s="105" t="s">
        <v>134</v>
      </c>
      <c r="B248" s="106"/>
      <c r="C248" s="106"/>
      <c r="D248" s="43"/>
      <c r="E248" s="67">
        <v>18000</v>
      </c>
    </row>
    <row r="249" spans="1:5" s="31" customFormat="1" ht="13.5" thickBot="1">
      <c r="A249" s="103" t="s">
        <v>135</v>
      </c>
      <c r="B249" s="104"/>
      <c r="C249" s="104"/>
      <c r="D249" s="43"/>
      <c r="E249" s="67">
        <v>7000</v>
      </c>
    </row>
    <row r="250" spans="1:5" s="31" customFormat="1" ht="12.75">
      <c r="A250" s="74" t="s">
        <v>137</v>
      </c>
      <c r="B250" s="81"/>
      <c r="C250" s="81"/>
      <c r="D250"/>
      <c r="E250" s="64">
        <v>30000</v>
      </c>
    </row>
    <row r="251" spans="1:5" ht="12.75">
      <c r="A251" s="74" t="s">
        <v>138</v>
      </c>
      <c r="B251" s="81"/>
      <c r="C251" s="81"/>
      <c r="D251"/>
      <c r="E251" s="64">
        <v>1300</v>
      </c>
    </row>
    <row r="252" spans="1:6" ht="12.75">
      <c r="A252" s="74" t="s">
        <v>139</v>
      </c>
      <c r="B252" s="81"/>
      <c r="C252" s="81"/>
      <c r="D252"/>
      <c r="E252" s="64">
        <v>535000</v>
      </c>
      <c r="F252" s="68"/>
    </row>
    <row r="253" spans="1:5" ht="12.75">
      <c r="A253" s="77" t="s">
        <v>141</v>
      </c>
      <c r="B253" s="83"/>
      <c r="C253" s="83"/>
      <c r="D253"/>
      <c r="E253" s="63">
        <v>82000</v>
      </c>
    </row>
    <row r="254" spans="1:6" ht="0.75" customHeight="1">
      <c r="A254" s="41" t="s">
        <v>140</v>
      </c>
      <c r="B254" s="26"/>
      <c r="C254" s="26"/>
      <c r="D254"/>
      <c r="E254" s="63" t="s">
        <v>142</v>
      </c>
      <c r="F254">
        <v>77500</v>
      </c>
    </row>
    <row r="255" spans="1:5" ht="12.75">
      <c r="A255" s="91" t="s">
        <v>143</v>
      </c>
      <c r="B255" s="71"/>
      <c r="C255" s="71"/>
      <c r="D255"/>
      <c r="E255" s="63">
        <v>14400</v>
      </c>
    </row>
    <row r="256" spans="1:5" ht="12.75">
      <c r="A256" s="46" t="s">
        <v>144</v>
      </c>
      <c r="B256" s="47"/>
      <c r="C256" s="47"/>
      <c r="D256"/>
      <c r="E256" s="63">
        <v>349600</v>
      </c>
    </row>
    <row r="257" spans="1:5" ht="12.75">
      <c r="A257" s="77" t="s">
        <v>145</v>
      </c>
      <c r="B257" s="83"/>
      <c r="C257" s="83"/>
      <c r="D257"/>
      <c r="E257" s="63">
        <v>33000</v>
      </c>
    </row>
    <row r="258" spans="1:5" ht="12.75">
      <c r="A258" s="77" t="s">
        <v>146</v>
      </c>
      <c r="B258" s="83"/>
      <c r="C258" s="83"/>
      <c r="D258"/>
      <c r="E258" s="63">
        <v>33000</v>
      </c>
    </row>
    <row r="259" spans="1:5" ht="12.75">
      <c r="A259" s="77" t="s">
        <v>147</v>
      </c>
      <c r="B259" s="83"/>
      <c r="C259" s="83"/>
      <c r="D259"/>
      <c r="E259" s="63">
        <v>10000</v>
      </c>
    </row>
    <row r="260" spans="1:5" ht="12.75">
      <c r="A260" s="77" t="s">
        <v>148</v>
      </c>
      <c r="B260" s="83"/>
      <c r="C260" s="83"/>
      <c r="D260">
        <v>20</v>
      </c>
      <c r="E260" s="63">
        <v>13000</v>
      </c>
    </row>
    <row r="261" spans="1:5" ht="12.75">
      <c r="A261" s="50" t="s">
        <v>149</v>
      </c>
      <c r="B261" s="54"/>
      <c r="C261" s="54"/>
      <c r="D261" s="31"/>
      <c r="E261" s="64">
        <v>7000</v>
      </c>
    </row>
    <row r="262" spans="1:5" ht="12.75">
      <c r="A262" s="74" t="s">
        <v>150</v>
      </c>
      <c r="B262" s="81"/>
      <c r="C262" s="81"/>
      <c r="D262" s="31"/>
      <c r="E262" s="64">
        <v>10000</v>
      </c>
    </row>
    <row r="263" spans="1:5" ht="12.75">
      <c r="A263" s="50" t="s">
        <v>151</v>
      </c>
      <c r="B263" s="54"/>
      <c r="C263" s="54"/>
      <c r="D263" s="31"/>
      <c r="E263" s="64">
        <v>10000</v>
      </c>
    </row>
    <row r="264" spans="1:5" s="31" customFormat="1" ht="12.75">
      <c r="A264" s="56" t="s">
        <v>152</v>
      </c>
      <c r="B264" s="54"/>
      <c r="C264" s="54"/>
      <c r="E264" s="64">
        <v>2000</v>
      </c>
    </row>
    <row r="265" spans="1:5" s="31" customFormat="1" ht="12.75">
      <c r="A265" s="56" t="s">
        <v>154</v>
      </c>
      <c r="B265" s="56" t="s">
        <v>32</v>
      </c>
      <c r="C265" s="56"/>
      <c r="E265" s="64">
        <v>25000</v>
      </c>
    </row>
    <row r="266" spans="1:5" s="31" customFormat="1" ht="12.75">
      <c r="A266" s="56" t="s">
        <v>153</v>
      </c>
      <c r="B266" s="56" t="s">
        <v>44</v>
      </c>
      <c r="C266" s="56"/>
      <c r="E266" s="64">
        <v>20000</v>
      </c>
    </row>
    <row r="267" spans="1:5" s="43" customFormat="1" ht="13.5" thickBot="1">
      <c r="A267" s="73" t="s">
        <v>28</v>
      </c>
      <c r="B267" s="92"/>
      <c r="C267" s="92"/>
      <c r="E267" s="64">
        <v>49000</v>
      </c>
    </row>
    <row r="268" spans="1:5" s="43" customFormat="1" ht="13.5" thickBot="1">
      <c r="A268" s="93" t="s">
        <v>84</v>
      </c>
      <c r="B268" s="94"/>
      <c r="C268" s="94"/>
      <c r="E268" s="64">
        <v>1500</v>
      </c>
    </row>
    <row r="269" spans="1:5" s="43" customFormat="1" ht="13.5" thickBot="1">
      <c r="A269" s="93" t="s">
        <v>83</v>
      </c>
      <c r="B269" s="94"/>
      <c r="C269" s="94"/>
      <c r="E269" s="64">
        <v>2000</v>
      </c>
    </row>
    <row r="270" spans="1:5" s="43" customFormat="1" ht="13.5" thickBot="1">
      <c r="A270" s="93" t="s">
        <v>155</v>
      </c>
      <c r="B270" s="94"/>
      <c r="C270" s="94"/>
      <c r="D270"/>
      <c r="E270" s="64">
        <v>2800</v>
      </c>
    </row>
    <row r="271" spans="1:5" s="43" customFormat="1" ht="13.5" thickBot="1">
      <c r="A271" s="93" t="s">
        <v>156</v>
      </c>
      <c r="B271" s="94"/>
      <c r="C271" s="94"/>
      <c r="D271"/>
      <c r="E271" s="64">
        <v>5700</v>
      </c>
    </row>
    <row r="272" spans="1:5" s="43" customFormat="1" ht="13.5" thickBot="1">
      <c r="A272" s="93" t="s">
        <v>157</v>
      </c>
      <c r="B272" s="94"/>
      <c r="C272" s="94"/>
      <c r="D272"/>
      <c r="E272" s="64">
        <v>5000</v>
      </c>
    </row>
    <row r="273" spans="1:5" ht="13.5" thickBot="1">
      <c r="A273" s="93" t="s">
        <v>158</v>
      </c>
      <c r="B273" s="94"/>
      <c r="C273" s="94"/>
      <c r="D273"/>
      <c r="E273" s="64">
        <v>25000</v>
      </c>
    </row>
    <row r="274" spans="1:5" ht="13.5" thickBot="1">
      <c r="A274" s="95" t="s">
        <v>159</v>
      </c>
      <c r="B274" s="96"/>
      <c r="C274" s="97"/>
      <c r="D274"/>
      <c r="E274" s="64">
        <v>5000</v>
      </c>
    </row>
    <row r="275" spans="1:5" s="31" customFormat="1" ht="12.75">
      <c r="A275" s="49"/>
      <c r="B275" s="51"/>
      <c r="C275" s="52"/>
      <c r="D275"/>
      <c r="E275" s="63"/>
    </row>
    <row r="276" spans="1:5" ht="12.75">
      <c r="A276" s="32"/>
      <c r="B276" s="33"/>
      <c r="C276" s="34"/>
      <c r="D276"/>
      <c r="E276" s="63"/>
    </row>
    <row r="277" spans="1:5" ht="13.5" thickBot="1">
      <c r="A277" s="35"/>
      <c r="B277" s="36"/>
      <c r="C277" s="37"/>
      <c r="D277"/>
      <c r="E277" s="63"/>
    </row>
    <row r="281" spans="3:5" ht="12.75">
      <c r="C281" s="74"/>
      <c r="D281" s="75"/>
      <c r="E281" s="75"/>
    </row>
    <row r="284" spans="2:3" ht="12.75">
      <c r="B284" s="28" t="s">
        <v>20</v>
      </c>
      <c r="C284" s="29" t="s">
        <v>23</v>
      </c>
    </row>
    <row r="285" spans="2:3" ht="12.75">
      <c r="B285" s="28"/>
      <c r="C285" s="29"/>
    </row>
    <row r="287" spans="2:3" ht="12.75">
      <c r="B287" t="s">
        <v>160</v>
      </c>
      <c r="C287" s="1" t="s">
        <v>22</v>
      </c>
    </row>
    <row r="288" spans="2:3" ht="12.75">
      <c r="B288" s="28" t="s">
        <v>21</v>
      </c>
      <c r="C288" s="29" t="s">
        <v>19</v>
      </c>
    </row>
  </sheetData>
  <mergeCells count="82">
    <mergeCell ref="A240:C240"/>
    <mergeCell ref="A241:C241"/>
    <mergeCell ref="A250:C250"/>
    <mergeCell ref="A257:C257"/>
    <mergeCell ref="A251:C251"/>
    <mergeCell ref="A252:C252"/>
    <mergeCell ref="A258:C258"/>
    <mergeCell ref="A253:C253"/>
    <mergeCell ref="A268:C268"/>
    <mergeCell ref="A259:C259"/>
    <mergeCell ref="A262:C262"/>
    <mergeCell ref="A255:C255"/>
    <mergeCell ref="A236:C236"/>
    <mergeCell ref="A237:C237"/>
    <mergeCell ref="A273:C273"/>
    <mergeCell ref="A269:C269"/>
    <mergeCell ref="A270:C270"/>
    <mergeCell ref="A271:C271"/>
    <mergeCell ref="A272:C272"/>
    <mergeCell ref="A267:C267"/>
    <mergeCell ref="A260:C260"/>
    <mergeCell ref="A246:C246"/>
    <mergeCell ref="A228:C228"/>
    <mergeCell ref="A229:C229"/>
    <mergeCell ref="A235:C235"/>
    <mergeCell ref="A232:C232"/>
    <mergeCell ref="A231:C231"/>
    <mergeCell ref="A239:C239"/>
    <mergeCell ref="A238:C238"/>
    <mergeCell ref="A3:E3"/>
    <mergeCell ref="A166:E166"/>
    <mergeCell ref="A168:B168"/>
    <mergeCell ref="A169:B169"/>
    <mergeCell ref="A170:B170"/>
    <mergeCell ref="A171:B171"/>
    <mergeCell ref="A172:B172"/>
    <mergeCell ref="A173:B173"/>
    <mergeCell ref="A174:B174"/>
    <mergeCell ref="A177:B177"/>
    <mergeCell ref="A178:B178"/>
    <mergeCell ref="A179:B179"/>
    <mergeCell ref="A180:B180"/>
    <mergeCell ref="A181:B181"/>
    <mergeCell ref="A182:B182"/>
    <mergeCell ref="A183:B183"/>
    <mergeCell ref="A185:B185"/>
    <mergeCell ref="A186:B186"/>
    <mergeCell ref="A187:B187"/>
    <mergeCell ref="A188:B188"/>
    <mergeCell ref="A189:B189"/>
    <mergeCell ref="A190:B190"/>
    <mergeCell ref="A191:B191"/>
    <mergeCell ref="A193:B193"/>
    <mergeCell ref="A198:B198"/>
    <mergeCell ref="A199:B199"/>
    <mergeCell ref="A200:B200"/>
    <mergeCell ref="A194:B194"/>
    <mergeCell ref="A195:B195"/>
    <mergeCell ref="A196:B196"/>
    <mergeCell ref="A197:B197"/>
    <mergeCell ref="A205:B205"/>
    <mergeCell ref="A207:B207"/>
    <mergeCell ref="A208:B208"/>
    <mergeCell ref="A209:B209"/>
    <mergeCell ref="A210:B210"/>
    <mergeCell ref="A211:B211"/>
    <mergeCell ref="A212:B212"/>
    <mergeCell ref="A213:B213"/>
    <mergeCell ref="A201:B201"/>
    <mergeCell ref="A202:B202"/>
    <mergeCell ref="A203:B203"/>
    <mergeCell ref="A204:B204"/>
    <mergeCell ref="C281:E281"/>
    <mergeCell ref="A221:B221"/>
    <mergeCell ref="A214:B214"/>
    <mergeCell ref="A215:B215"/>
    <mergeCell ref="A216:B216"/>
    <mergeCell ref="A217:B217"/>
    <mergeCell ref="A218:B218"/>
    <mergeCell ref="A219:B219"/>
    <mergeCell ref="A220:B220"/>
    <mergeCell ref="A230:C230"/>
  </mergeCells>
  <printOptions/>
  <pageMargins left="0.5" right="0.54" top="0.69" bottom="1" header="0.5" footer="0.5"/>
  <pageSetup fitToHeight="4" fitToWidth="4" horizontalDpi="600" verticalDpi="600" orientation="portrait" paperSize="9" scale="87" r:id="rId1"/>
  <rowBreaks count="4" manualBreakCount="4">
    <brk id="98" max="4" man="1"/>
    <brk id="154" max="4" man="1"/>
    <brk id="165" max="4" man="1"/>
    <brk id="22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Władysław Juszkiewicz</dc:creator>
  <cp:keywords/>
  <dc:description/>
  <cp:lastModifiedBy>standard</cp:lastModifiedBy>
  <cp:lastPrinted>2007-02-05T07:33:03Z</cp:lastPrinted>
  <dcterms:created xsi:type="dcterms:W3CDTF">1999-10-14T17:20:12Z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