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<sst xmlns="http://schemas.openxmlformats.org/spreadsheetml/2006/main" count="59" uniqueCount="40">
  <si>
    <t>Plan</t>
  </si>
  <si>
    <t>Przew.</t>
  </si>
  <si>
    <t>wykon.</t>
  </si>
  <si>
    <t>Wyszczególnienie</t>
  </si>
  <si>
    <t>Budowa sieci energet.n.n.-Ustr.Leśne</t>
  </si>
  <si>
    <t>Modernizacja stadionu miejskiego</t>
  </si>
  <si>
    <t>Komputeryzacja Urzędu</t>
  </si>
  <si>
    <t>Żródło finansowania</t>
  </si>
  <si>
    <t>kredyt</t>
  </si>
  <si>
    <t>budżet</t>
  </si>
  <si>
    <t>Dokumentacja na oświetlenie w ul.Zwycięstwa</t>
  </si>
  <si>
    <t>Dach -szkoła nr 1</t>
  </si>
  <si>
    <t>Analiza inwestycji  rozpoczętych  w 2003 r.  i plan na lata następne inwestycji rozpoczętych i nowych</t>
  </si>
  <si>
    <t>Uwagi</t>
  </si>
  <si>
    <t>Lp.</t>
  </si>
  <si>
    <t>Aleja Gwiazd</t>
  </si>
  <si>
    <t>Samochód</t>
  </si>
  <si>
    <t>Razem</t>
  </si>
  <si>
    <t>2004r.</t>
  </si>
  <si>
    <t>2003r.</t>
  </si>
  <si>
    <t>2005r.</t>
  </si>
  <si>
    <t>2006r.</t>
  </si>
  <si>
    <t>Modernizacja zejść na plażę</t>
  </si>
  <si>
    <t>Uzupełnienie oswietlenia ulicznego</t>
  </si>
  <si>
    <t>Budowa sieci wodociągowej w ul.Turkusowej</t>
  </si>
  <si>
    <t>Okrągłej i Małej</t>
  </si>
  <si>
    <t>Opracowanie dokumentacji  i budowa sieci</t>
  </si>
  <si>
    <t>wodociągowej  Wicko-Zalesie</t>
  </si>
  <si>
    <t xml:space="preserve">     </t>
  </si>
  <si>
    <t>Opracowanie dokumentacji wraz z realizacją</t>
  </si>
  <si>
    <t>na wykonanie wymiany sieci wod.-kan.</t>
  </si>
  <si>
    <t>Traugutta i Pomorskiej w Międzyzdrojach</t>
  </si>
  <si>
    <t>Budowa stacji uzdatniania wody</t>
  </si>
  <si>
    <t>Budowa sieci kanalizacji sanitarnej -Al..Róż</t>
  </si>
  <si>
    <t>Drukarka fiskalna - szkoła nr 1</t>
  </si>
  <si>
    <t>załącznik nr 3 do objaśnień</t>
  </si>
  <si>
    <t>w ul.Krótkiej, Krasickiego, Tysiąclecia PP,</t>
  </si>
  <si>
    <t>Chodniki, w tym przebudowa odcinka Prome-</t>
  </si>
  <si>
    <t>nady od Hotelu Amber Baltic do Piekiełka</t>
  </si>
  <si>
    <t>Dokumentacja na budowę basenu miejskiego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</si>
</sst>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">
    <font>
      <sz val="10"/>
      <name val="Arial CE"/>
      <family val="0"/>
    </font>
    <font>
      <b/>
      <sz val="10"/>
      <name val="Arial CE"/>
      <family val="2"/>
    </font>
    <font>
      <sz val="9"/>
      <name val="Arial CE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1" xfId="0" applyNumberFormat="1" applyBorder="1" applyAlignment="1">
      <alignment/>
    </xf>
    <xf numFmtId="3" fontId="0" fillId="0" borderId="1" xfId="0" applyNumberFormat="1" applyBorder="1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3" fontId="0" fillId="0" borderId="5" xfId="0" applyNumberFormat="1" applyBorder="1" applyAlignment="1">
      <alignment/>
    </xf>
    <xf numFmtId="3" fontId="0" fillId="0" borderId="2" xfId="0" applyNumberFormat="1" applyBorder="1" applyAlignment="1">
      <alignment/>
    </xf>
    <xf numFmtId="3" fontId="0" fillId="0" borderId="4" xfId="0" applyNumberFormat="1" applyBorder="1" applyAlignment="1">
      <alignment/>
    </xf>
    <xf numFmtId="3" fontId="0" fillId="0" borderId="3" xfId="0" applyNumberFormat="1" applyBorder="1" applyAlignment="1">
      <alignment/>
    </xf>
    <xf numFmtId="3" fontId="0" fillId="0" borderId="6" xfId="0" applyNumberFormat="1" applyBorder="1" applyAlignment="1">
      <alignment/>
    </xf>
    <xf numFmtId="0" fontId="0" fillId="0" borderId="7" xfId="0" applyNumberFormat="1" applyBorder="1" applyAlignment="1">
      <alignment/>
    </xf>
    <xf numFmtId="0" fontId="0" fillId="0" borderId="2" xfId="0" applyNumberFormat="1" applyBorder="1" applyAlignment="1">
      <alignment/>
    </xf>
    <xf numFmtId="0" fontId="0" fillId="0" borderId="8" xfId="0" applyNumberFormat="1" applyBorder="1" applyAlignment="1">
      <alignment/>
    </xf>
    <xf numFmtId="0" fontId="0" fillId="0" borderId="5" xfId="0" applyBorder="1" applyAlignment="1">
      <alignment/>
    </xf>
    <xf numFmtId="0" fontId="0" fillId="0" borderId="9" xfId="0" applyBorder="1" applyAlignment="1">
      <alignment/>
    </xf>
    <xf numFmtId="0" fontId="1" fillId="0" borderId="3" xfId="0" applyFont="1" applyBorder="1" applyAlignment="1">
      <alignment/>
    </xf>
    <xf numFmtId="3" fontId="1" fillId="0" borderId="3" xfId="0" applyNumberFormat="1" applyFont="1" applyBorder="1" applyAlignment="1">
      <alignment/>
    </xf>
    <xf numFmtId="0" fontId="2" fillId="0" borderId="3" xfId="0" applyFont="1" applyBorder="1" applyAlignment="1">
      <alignment/>
    </xf>
    <xf numFmtId="3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11" xfId="0" applyNumberFormat="1" applyBorder="1" applyAlignment="1">
      <alignment/>
    </xf>
    <xf numFmtId="0" fontId="0" fillId="0" borderId="4" xfId="0" applyNumberFormat="1" applyBorder="1" applyAlignment="1">
      <alignment/>
    </xf>
    <xf numFmtId="0" fontId="0" fillId="0" borderId="9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1"/>
  <sheetViews>
    <sheetView tabSelected="1" workbookViewId="0" topLeftCell="A1">
      <selection activeCell="D29" sqref="D29"/>
    </sheetView>
  </sheetViews>
  <sheetFormatPr defaultColWidth="9.00390625" defaultRowHeight="12.75"/>
  <cols>
    <col min="1" max="1" width="4.375" style="0" customWidth="1"/>
    <col min="2" max="2" width="38.625" style="0" customWidth="1"/>
    <col min="3" max="3" width="11.25390625" style="1" customWidth="1"/>
    <col min="4" max="8" width="9.125" style="1" customWidth="1"/>
    <col min="10" max="10" width="18.125" style="0" customWidth="1"/>
  </cols>
  <sheetData>
    <row r="1" ht="12.75">
      <c r="H1" s="1" t="s">
        <v>35</v>
      </c>
    </row>
    <row r="2" ht="12.75">
      <c r="B2" t="s">
        <v>12</v>
      </c>
    </row>
    <row r="3" spans="1:10" ht="12.75">
      <c r="A3" s="5"/>
      <c r="B3" s="5"/>
      <c r="C3" s="3"/>
      <c r="D3" s="3"/>
      <c r="E3" s="3"/>
      <c r="F3" s="3"/>
      <c r="G3" s="3"/>
      <c r="H3" s="3"/>
      <c r="I3" s="5"/>
      <c r="J3" s="5"/>
    </row>
    <row r="4" spans="1:10" ht="15.75" customHeight="1">
      <c r="A4" s="6"/>
      <c r="B4" s="6"/>
      <c r="C4" s="2" t="s">
        <v>19</v>
      </c>
      <c r="D4" s="2"/>
      <c r="E4" s="14" t="s">
        <v>18</v>
      </c>
      <c r="F4" s="2"/>
      <c r="G4" s="2"/>
      <c r="H4" s="15" t="s">
        <v>20</v>
      </c>
      <c r="I4" s="15" t="s">
        <v>21</v>
      </c>
      <c r="J4" s="16" t="s">
        <v>13</v>
      </c>
    </row>
    <row r="5" spans="1:10" ht="12.75">
      <c r="A5" s="7" t="s">
        <v>14</v>
      </c>
      <c r="B5" s="7" t="s">
        <v>3</v>
      </c>
      <c r="C5" s="1" t="s">
        <v>0</v>
      </c>
      <c r="D5" s="10" t="s">
        <v>1</v>
      </c>
      <c r="E5" s="10" t="s">
        <v>0</v>
      </c>
      <c r="F5" s="3" t="s">
        <v>7</v>
      </c>
      <c r="G5" s="3"/>
      <c r="H5" s="12" t="s">
        <v>0</v>
      </c>
      <c r="I5" s="7" t="s">
        <v>0</v>
      </c>
      <c r="J5" s="17"/>
    </row>
    <row r="6" spans="1:10" ht="12.75">
      <c r="A6" s="8"/>
      <c r="B6" s="8"/>
      <c r="C6" s="3"/>
      <c r="D6" s="11" t="s">
        <v>2</v>
      </c>
      <c r="E6" s="11"/>
      <c r="F6" s="3" t="s">
        <v>8</v>
      </c>
      <c r="G6" s="13" t="s">
        <v>9</v>
      </c>
      <c r="H6" s="11"/>
      <c r="I6" s="8"/>
      <c r="J6" s="18"/>
    </row>
    <row r="7" spans="1:10" ht="12.75">
      <c r="A7" s="7"/>
      <c r="B7" s="7"/>
      <c r="D7" s="12"/>
      <c r="E7" s="12"/>
      <c r="G7" s="12"/>
      <c r="H7" s="12"/>
      <c r="I7" s="7"/>
      <c r="J7" s="17"/>
    </row>
    <row r="8" spans="1:10" ht="12.75">
      <c r="A8" s="7">
        <v>1</v>
      </c>
      <c r="B8" s="7" t="s">
        <v>24</v>
      </c>
      <c r="D8" s="12"/>
      <c r="E8" s="12"/>
      <c r="G8" s="12"/>
      <c r="H8" s="12">
        <v>0</v>
      </c>
      <c r="I8" s="12">
        <v>0</v>
      </c>
      <c r="J8" s="9"/>
    </row>
    <row r="9" spans="1:10" ht="12.75">
      <c r="A9" s="7"/>
      <c r="B9" s="7" t="s">
        <v>25</v>
      </c>
      <c r="C9" s="1">
        <v>143100</v>
      </c>
      <c r="D9" s="12">
        <f>65000+35000+3050+40000</f>
        <v>143050</v>
      </c>
      <c r="E9" s="12">
        <f>47000+40000</f>
        <v>87000</v>
      </c>
      <c r="F9" s="1">
        <v>0</v>
      </c>
      <c r="G9" s="12">
        <f>E9</f>
        <v>87000</v>
      </c>
      <c r="H9" s="12">
        <v>0</v>
      </c>
      <c r="I9" s="12">
        <v>0</v>
      </c>
      <c r="J9" s="9"/>
    </row>
    <row r="10" spans="1:10" ht="12.75">
      <c r="A10" s="7"/>
      <c r="B10" s="7"/>
      <c r="D10" s="12"/>
      <c r="E10" s="12"/>
      <c r="G10" s="12"/>
      <c r="H10" s="12"/>
      <c r="I10" s="12"/>
      <c r="J10" s="9"/>
    </row>
    <row r="11" spans="1:10" ht="12.75">
      <c r="A11" s="7">
        <v>2</v>
      </c>
      <c r="B11" s="21" t="s">
        <v>26</v>
      </c>
      <c r="D11" s="12"/>
      <c r="F11" s="22"/>
      <c r="G11" s="22"/>
      <c r="H11" s="22"/>
      <c r="I11" s="23"/>
      <c r="J11" s="12"/>
    </row>
    <row r="12" spans="1:10" ht="12.75">
      <c r="A12" s="7" t="s">
        <v>28</v>
      </c>
      <c r="B12" s="21" t="s">
        <v>27</v>
      </c>
      <c r="C12" s="1">
        <v>150000</v>
      </c>
      <c r="D12" s="12">
        <v>21190</v>
      </c>
      <c r="E12" s="12">
        <v>250000</v>
      </c>
      <c r="F12" s="1">
        <v>150000</v>
      </c>
      <c r="G12" s="12">
        <v>100000</v>
      </c>
      <c r="H12" s="12">
        <v>50000</v>
      </c>
      <c r="I12" s="12">
        <v>0</v>
      </c>
      <c r="J12" s="9"/>
    </row>
    <row r="13" spans="1:10" ht="12.75">
      <c r="A13" s="7"/>
      <c r="B13" s="7"/>
      <c r="D13" s="12"/>
      <c r="E13" s="12"/>
      <c r="G13" s="12"/>
      <c r="H13" s="12"/>
      <c r="I13" s="12"/>
      <c r="J13" s="9"/>
    </row>
    <row r="14" spans="1:10" ht="12.75">
      <c r="A14" s="7">
        <v>3</v>
      </c>
      <c r="B14" s="7" t="s">
        <v>33</v>
      </c>
      <c r="C14" s="1">
        <v>0</v>
      </c>
      <c r="D14" s="12">
        <v>0</v>
      </c>
      <c r="E14" s="12">
        <v>300000</v>
      </c>
      <c r="F14" s="1">
        <v>250000</v>
      </c>
      <c r="G14" s="12">
        <v>50000</v>
      </c>
      <c r="H14" s="12">
        <v>0</v>
      </c>
      <c r="I14" s="12">
        <v>0</v>
      </c>
      <c r="J14" s="9"/>
    </row>
    <row r="15" spans="1:10" ht="12.75">
      <c r="A15" s="7"/>
      <c r="B15" s="7"/>
      <c r="D15" s="12"/>
      <c r="E15" s="12"/>
      <c r="G15" s="12"/>
      <c r="H15" s="12"/>
      <c r="I15" s="12"/>
      <c r="J15" s="9"/>
    </row>
    <row r="16" spans="1:10" ht="12.75">
      <c r="A16" s="7">
        <v>4</v>
      </c>
      <c r="B16" s="7" t="s">
        <v>4</v>
      </c>
      <c r="C16" s="1">
        <v>3000</v>
      </c>
      <c r="D16" s="12">
        <v>3000</v>
      </c>
      <c r="E16" s="12">
        <f>3500+50000</f>
        <v>53500</v>
      </c>
      <c r="F16" s="1">
        <v>0</v>
      </c>
      <c r="G16" s="12">
        <f>E16</f>
        <v>53500</v>
      </c>
      <c r="H16" s="12">
        <v>0</v>
      </c>
      <c r="I16" s="12">
        <v>0</v>
      </c>
      <c r="J16" s="9"/>
    </row>
    <row r="17" spans="1:10" ht="12.75">
      <c r="A17" s="7"/>
      <c r="B17" s="7"/>
      <c r="D17" s="12"/>
      <c r="E17" s="12"/>
      <c r="G17" s="12"/>
      <c r="H17" s="12"/>
      <c r="I17" s="12"/>
      <c r="J17" s="9"/>
    </row>
    <row r="18" spans="1:10" ht="12.75">
      <c r="A18" s="7">
        <v>5</v>
      </c>
      <c r="B18" t="s">
        <v>29</v>
      </c>
      <c r="C18" s="12"/>
      <c r="E18" s="12"/>
      <c r="G18" s="12"/>
      <c r="I18" s="12"/>
      <c r="J18" s="12"/>
    </row>
    <row r="19" spans="1:10" ht="12.75">
      <c r="A19" s="7"/>
      <c r="B19" t="s">
        <v>30</v>
      </c>
      <c r="C19" s="12"/>
      <c r="E19" s="12"/>
      <c r="G19" s="12"/>
      <c r="I19" s="12"/>
      <c r="J19" s="12"/>
    </row>
    <row r="20" spans="1:10" ht="12.75">
      <c r="A20" s="7"/>
      <c r="B20" t="s">
        <v>36</v>
      </c>
      <c r="C20" s="12"/>
      <c r="E20" s="12"/>
      <c r="G20" s="12"/>
      <c r="I20" s="12"/>
      <c r="J20" s="12"/>
    </row>
    <row r="21" spans="1:10" ht="12.75">
      <c r="A21" s="7"/>
      <c r="B21" t="s">
        <v>31</v>
      </c>
      <c r="C21" s="12">
        <v>500000</v>
      </c>
      <c r="D21" s="1">
        <f>59780+160+60</f>
        <v>60000</v>
      </c>
      <c r="E21" s="12">
        <v>600000</v>
      </c>
      <c r="F21" s="1">
        <v>500000</v>
      </c>
      <c r="G21" s="12">
        <v>100000</v>
      </c>
      <c r="H21" s="1">
        <v>0</v>
      </c>
      <c r="I21" s="12">
        <v>0</v>
      </c>
      <c r="J21" s="12"/>
    </row>
    <row r="22" spans="1:10" ht="12.75">
      <c r="A22" s="7"/>
      <c r="C22" s="12"/>
      <c r="E22" s="12"/>
      <c r="G22" s="12"/>
      <c r="I22" s="12"/>
      <c r="J22" s="12"/>
    </row>
    <row r="23" spans="1:10" ht="12.75">
      <c r="A23" s="7">
        <v>6</v>
      </c>
      <c r="B23" t="s">
        <v>5</v>
      </c>
      <c r="C23" s="12">
        <v>5870000</v>
      </c>
      <c r="D23" s="1">
        <v>117889</v>
      </c>
      <c r="E23" s="12">
        <f>4645659+55076+870000+99265</f>
        <v>5670000</v>
      </c>
      <c r="F23" s="1">
        <v>5050000</v>
      </c>
      <c r="G23" s="12">
        <f>E23-F23</f>
        <v>620000</v>
      </c>
      <c r="H23" s="1">
        <v>2900000</v>
      </c>
      <c r="I23" s="12">
        <v>2712518</v>
      </c>
      <c r="J23" s="12"/>
    </row>
    <row r="24" spans="1:10" ht="12.75">
      <c r="A24" s="7"/>
      <c r="C24" s="12"/>
      <c r="E24" s="12"/>
      <c r="G24" s="12"/>
      <c r="I24" s="12"/>
      <c r="J24" s="12"/>
    </row>
    <row r="25" spans="1:10" ht="12.75">
      <c r="A25" s="7">
        <v>7</v>
      </c>
      <c r="B25" t="s">
        <v>6</v>
      </c>
      <c r="C25" s="12">
        <v>15000</v>
      </c>
      <c r="D25" s="1">
        <v>14928</v>
      </c>
      <c r="E25" s="12">
        <f>100000-44000</f>
        <v>56000</v>
      </c>
      <c r="F25" s="1">
        <v>0</v>
      </c>
      <c r="G25" s="12">
        <v>56000</v>
      </c>
      <c r="H25" s="1">
        <f>52000+44000</f>
        <v>96000</v>
      </c>
      <c r="I25" s="12"/>
      <c r="J25" s="12"/>
    </row>
    <row r="26" spans="1:10" ht="12.75">
      <c r="A26" s="7"/>
      <c r="C26" s="12"/>
      <c r="E26" s="12"/>
      <c r="G26" s="12"/>
      <c r="I26" s="12"/>
      <c r="J26" s="12"/>
    </row>
    <row r="27" spans="1:10" ht="12.75">
      <c r="A27" s="7">
        <v>8</v>
      </c>
      <c r="B27" t="s">
        <v>32</v>
      </c>
      <c r="C27" s="12">
        <v>400000</v>
      </c>
      <c r="D27" s="1">
        <v>8000</v>
      </c>
      <c r="E27" s="12">
        <v>400000</v>
      </c>
      <c r="F27" s="1">
        <f>E27</f>
        <v>400000</v>
      </c>
      <c r="G27" s="12">
        <v>0</v>
      </c>
      <c r="H27" s="1">
        <v>250000</v>
      </c>
      <c r="I27" s="12">
        <v>0</v>
      </c>
      <c r="J27" s="12"/>
    </row>
    <row r="28" spans="1:10" ht="12.75">
      <c r="A28" s="7"/>
      <c r="C28" s="12"/>
      <c r="E28" s="12"/>
      <c r="G28" s="12"/>
      <c r="I28" s="12"/>
      <c r="J28" s="12"/>
    </row>
    <row r="29" spans="1:10" ht="12.75">
      <c r="A29" s="7">
        <v>9</v>
      </c>
      <c r="B29" t="s">
        <v>10</v>
      </c>
      <c r="C29" s="12">
        <v>27000</v>
      </c>
      <c r="D29" s="1">
        <v>27000</v>
      </c>
      <c r="E29" s="12">
        <v>27000</v>
      </c>
      <c r="F29" s="1">
        <v>0</v>
      </c>
      <c r="G29" s="12">
        <v>27000</v>
      </c>
      <c r="H29" s="1">
        <v>0</v>
      </c>
      <c r="I29" s="12"/>
      <c r="J29" s="12"/>
    </row>
    <row r="30" spans="1:10" ht="12.75">
      <c r="A30" s="7"/>
      <c r="C30" s="12"/>
      <c r="E30" s="12"/>
      <c r="G30" s="12"/>
      <c r="I30" s="12"/>
      <c r="J30" s="12"/>
    </row>
    <row r="31" spans="1:10" ht="12.75">
      <c r="A31" s="7">
        <v>10</v>
      </c>
      <c r="B31" t="s">
        <v>11</v>
      </c>
      <c r="C31" s="12">
        <v>0</v>
      </c>
      <c r="D31" s="1">
        <v>0</v>
      </c>
      <c r="E31" s="12">
        <v>80000</v>
      </c>
      <c r="F31" s="1">
        <v>0</v>
      </c>
      <c r="G31" s="12">
        <v>80000</v>
      </c>
      <c r="H31" s="1">
        <v>0</v>
      </c>
      <c r="I31" s="12">
        <v>0</v>
      </c>
      <c r="J31" s="12"/>
    </row>
    <row r="32" spans="1:10" ht="12.75">
      <c r="A32" s="7"/>
      <c r="C32" s="12"/>
      <c r="E32" s="12"/>
      <c r="G32" s="12"/>
      <c r="I32" s="12"/>
      <c r="J32" s="12"/>
    </row>
    <row r="33" spans="1:10" ht="12.75">
      <c r="A33" s="7">
        <v>11</v>
      </c>
      <c r="B33" t="s">
        <v>15</v>
      </c>
      <c r="C33" s="12">
        <v>0</v>
      </c>
      <c r="D33" s="1">
        <v>0</v>
      </c>
      <c r="E33" s="12">
        <v>45000</v>
      </c>
      <c r="F33" s="1">
        <v>0</v>
      </c>
      <c r="G33" s="12">
        <v>45000</v>
      </c>
      <c r="I33" s="12"/>
      <c r="J33" s="12"/>
    </row>
    <row r="34" spans="1:10" ht="12.75">
      <c r="A34" s="7"/>
      <c r="C34" s="12"/>
      <c r="E34" s="12"/>
      <c r="G34" s="12"/>
      <c r="I34" s="12"/>
      <c r="J34" s="12"/>
    </row>
    <row r="35" spans="1:10" ht="12.75">
      <c r="A35" s="7">
        <v>12</v>
      </c>
      <c r="B35" t="s">
        <v>22</v>
      </c>
      <c r="C35" s="12">
        <v>0</v>
      </c>
      <c r="D35" s="1">
        <v>0</v>
      </c>
      <c r="E35" s="12">
        <v>100000</v>
      </c>
      <c r="F35" s="1">
        <v>0</v>
      </c>
      <c r="G35" s="12">
        <v>100000</v>
      </c>
      <c r="H35" s="1">
        <v>0</v>
      </c>
      <c r="I35" s="12">
        <v>0</v>
      </c>
      <c r="J35" s="12"/>
    </row>
    <row r="36" spans="1:10" ht="12.75">
      <c r="A36" s="7"/>
      <c r="C36" s="12"/>
      <c r="E36" s="12"/>
      <c r="G36" s="12"/>
      <c r="I36" s="12"/>
      <c r="J36" s="9"/>
    </row>
    <row r="37" spans="1:10" ht="12.75">
      <c r="A37" s="5"/>
      <c r="B37" s="5"/>
      <c r="C37" s="3"/>
      <c r="D37" s="3"/>
      <c r="E37" s="3"/>
      <c r="F37" s="3"/>
      <c r="G37" s="3"/>
      <c r="H37" s="3"/>
      <c r="I37" s="3"/>
      <c r="J37" s="3"/>
    </row>
    <row r="38" spans="1:10" ht="12.75">
      <c r="A38" s="6"/>
      <c r="B38" s="25"/>
      <c r="C38" s="14" t="s">
        <v>19</v>
      </c>
      <c r="D38" s="2"/>
      <c r="E38" s="26" t="s">
        <v>18</v>
      </c>
      <c r="F38" s="2"/>
      <c r="G38" s="2"/>
      <c r="H38" s="27" t="s">
        <v>20</v>
      </c>
      <c r="I38" s="27" t="s">
        <v>21</v>
      </c>
      <c r="J38" s="28" t="s">
        <v>13</v>
      </c>
    </row>
    <row r="39" spans="1:10" ht="12.75">
      <c r="A39" s="7" t="s">
        <v>14</v>
      </c>
      <c r="B39" s="17" t="s">
        <v>3</v>
      </c>
      <c r="C39" s="24" t="s">
        <v>0</v>
      </c>
      <c r="D39" s="12" t="s">
        <v>1</v>
      </c>
      <c r="E39" s="12" t="s">
        <v>0</v>
      </c>
      <c r="F39" s="3" t="s">
        <v>7</v>
      </c>
      <c r="G39" s="3"/>
      <c r="H39" s="12" t="s">
        <v>0</v>
      </c>
      <c r="I39" s="7" t="s">
        <v>0</v>
      </c>
      <c r="J39" s="17"/>
    </row>
    <row r="40" spans="1:10" ht="12.75">
      <c r="A40" s="8"/>
      <c r="B40" s="18"/>
      <c r="C40" s="3"/>
      <c r="D40" s="11" t="s">
        <v>2</v>
      </c>
      <c r="E40" s="11"/>
      <c r="F40" s="3" t="s">
        <v>8</v>
      </c>
      <c r="G40" s="13" t="s">
        <v>9</v>
      </c>
      <c r="H40" s="11"/>
      <c r="I40" s="8"/>
      <c r="J40" s="18"/>
    </row>
    <row r="41" spans="1:10" ht="12.75">
      <c r="A41" s="7">
        <v>13</v>
      </c>
      <c r="B41" t="s">
        <v>37</v>
      </c>
      <c r="C41" s="12"/>
      <c r="E41" s="12"/>
      <c r="G41" s="12"/>
      <c r="I41" s="12"/>
      <c r="J41" s="12"/>
    </row>
    <row r="42" spans="1:10" ht="12.75">
      <c r="A42" s="7"/>
      <c r="B42" t="s">
        <v>38</v>
      </c>
      <c r="C42" s="12">
        <v>0</v>
      </c>
      <c r="D42" s="1">
        <v>0</v>
      </c>
      <c r="E42" s="12">
        <v>200000</v>
      </c>
      <c r="F42" s="1">
        <v>0</v>
      </c>
      <c r="G42" s="12">
        <v>200000</v>
      </c>
      <c r="H42" s="1">
        <v>0</v>
      </c>
      <c r="I42" s="12"/>
      <c r="J42" s="12"/>
    </row>
    <row r="43" spans="1:10" ht="12.75">
      <c r="A43" s="7">
        <v>14</v>
      </c>
      <c r="B43" t="s">
        <v>23</v>
      </c>
      <c r="C43" s="12">
        <v>0</v>
      </c>
      <c r="D43" s="1">
        <v>0</v>
      </c>
      <c r="E43" s="12">
        <v>58115</v>
      </c>
      <c r="F43" s="1">
        <v>0</v>
      </c>
      <c r="G43" s="12">
        <v>58115</v>
      </c>
      <c r="H43" s="1">
        <v>0</v>
      </c>
      <c r="I43" s="12">
        <v>0</v>
      </c>
      <c r="J43" s="12"/>
    </row>
    <row r="44" spans="1:10" ht="12.75">
      <c r="A44" s="7"/>
      <c r="C44" s="12"/>
      <c r="E44" s="12"/>
      <c r="G44" s="12"/>
      <c r="I44" s="12"/>
      <c r="J44" s="12"/>
    </row>
    <row r="45" spans="1:10" ht="12.75">
      <c r="A45" s="7">
        <v>15</v>
      </c>
      <c r="B45" t="s">
        <v>16</v>
      </c>
      <c r="C45" s="12">
        <v>50000</v>
      </c>
      <c r="D45" s="1">
        <v>50000</v>
      </c>
      <c r="E45" s="12">
        <v>50001</v>
      </c>
      <c r="G45" s="12">
        <v>50001</v>
      </c>
      <c r="H45" s="1">
        <v>0</v>
      </c>
      <c r="I45" s="12">
        <v>0</v>
      </c>
      <c r="J45" s="12"/>
    </row>
    <row r="46" spans="1:10" ht="12.75">
      <c r="A46" s="7"/>
      <c r="C46" s="12"/>
      <c r="E46" s="12"/>
      <c r="G46" s="12"/>
      <c r="I46" s="12"/>
      <c r="J46" s="12"/>
    </row>
    <row r="47" spans="1:10" ht="12.75">
      <c r="A47" s="7">
        <v>16</v>
      </c>
      <c r="B47" t="s">
        <v>34</v>
      </c>
      <c r="C47" s="12">
        <v>0</v>
      </c>
      <c r="D47" s="1">
        <v>0</v>
      </c>
      <c r="E47" s="12">
        <v>3000</v>
      </c>
      <c r="F47" s="1">
        <v>0</v>
      </c>
      <c r="G47" s="12">
        <v>3000</v>
      </c>
      <c r="H47" s="1">
        <v>0</v>
      </c>
      <c r="I47" s="12">
        <v>0</v>
      </c>
      <c r="J47" s="12"/>
    </row>
    <row r="48" spans="1:10" ht="12.75">
      <c r="A48" s="7"/>
      <c r="C48" s="12"/>
      <c r="E48" s="12"/>
      <c r="G48" s="12"/>
      <c r="I48" s="12"/>
      <c r="J48" s="12"/>
    </row>
    <row r="49" spans="1:10" ht="12.75">
      <c r="A49" s="8">
        <v>17</v>
      </c>
      <c r="B49" s="5" t="s">
        <v>39</v>
      </c>
      <c r="C49" s="11">
        <v>0</v>
      </c>
      <c r="D49" s="3">
        <v>0</v>
      </c>
      <c r="E49" s="11">
        <v>35000</v>
      </c>
      <c r="F49" s="3">
        <v>0</v>
      </c>
      <c r="G49" s="11">
        <v>35000</v>
      </c>
      <c r="H49" s="3">
        <v>0</v>
      </c>
      <c r="I49" s="11">
        <v>0</v>
      </c>
      <c r="J49" s="11"/>
    </row>
    <row r="50" spans="1:10" s="4" customFormat="1" ht="12.75">
      <c r="A50" s="19"/>
      <c r="B50" s="4" t="s">
        <v>17</v>
      </c>
      <c r="C50" s="20">
        <f>SUM(C8:C49)</f>
        <v>7158100</v>
      </c>
      <c r="D50" s="20">
        <f aca="true" t="shared" si="0" ref="D50:I50">SUM(D8:D49)</f>
        <v>445057</v>
      </c>
      <c r="E50" s="20">
        <f t="shared" si="0"/>
        <v>8014616</v>
      </c>
      <c r="F50" s="20">
        <f t="shared" si="0"/>
        <v>6350000</v>
      </c>
      <c r="G50" s="20">
        <f t="shared" si="0"/>
        <v>1664616</v>
      </c>
      <c r="H50" s="20">
        <f t="shared" si="0"/>
        <v>3296000</v>
      </c>
      <c r="I50" s="20">
        <f t="shared" si="0"/>
        <v>2712518</v>
      </c>
      <c r="J50" s="20"/>
    </row>
    <row r="51" spans="1:10" ht="12.75">
      <c r="A51" s="8"/>
      <c r="B51" s="5"/>
      <c r="C51" s="11"/>
      <c r="D51" s="3"/>
      <c r="E51" s="11"/>
      <c r="F51" s="3"/>
      <c r="G51" s="11"/>
      <c r="H51" s="3"/>
      <c r="I51" s="11"/>
      <c r="J51" s="11"/>
    </row>
  </sheetData>
  <printOptions/>
  <pageMargins left="0.75" right="0.75" top="1" bottom="1" header="0.5" footer="0.5"/>
  <pageSetup horizontalDpi="600" verticalDpi="600" orientation="landscape" paperSize="9" r:id="rId1"/>
  <headerFooter alignWithMargins="0">
    <oddHeader>&amp;C&amp;F</oddHeader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.</cp:lastModifiedBy>
  <cp:lastPrinted>2004-02-02T10:58:29Z</cp:lastPrinted>
  <dcterms:created xsi:type="dcterms:W3CDTF">2003-11-20T07:40:56Z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