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<sst xmlns="http://schemas.openxmlformats.org/spreadsheetml/2006/main" count="134" uniqueCount="129">
  <si>
    <t>Nazwa</t>
  </si>
  <si>
    <t>Lp</t>
  </si>
  <si>
    <t xml:space="preserve">     A</t>
  </si>
  <si>
    <t>Plan gospodarczy</t>
  </si>
  <si>
    <t>Wskaźnik budżetowy</t>
  </si>
  <si>
    <t>Ilość godzin zatrudnienia</t>
  </si>
  <si>
    <t>Norma budżetowa</t>
  </si>
  <si>
    <t xml:space="preserve">     B</t>
  </si>
  <si>
    <t xml:space="preserve">w złotych  </t>
  </si>
  <si>
    <t>Paragraf</t>
  </si>
  <si>
    <t xml:space="preserve">  I. Stan funduszu obrotowego na początek roku</t>
  </si>
  <si>
    <t xml:space="preserve"> II. Zwiększenie funduszu</t>
  </si>
  <si>
    <t>III. Przychody ogółem</t>
  </si>
  <si>
    <t>Suma bilansowa ( I + II + III )</t>
  </si>
  <si>
    <t xml:space="preserve">     C</t>
  </si>
  <si>
    <t>IV. Rozchody ogółem</t>
  </si>
  <si>
    <t xml:space="preserve">     Rozchody objęte normą</t>
  </si>
  <si>
    <t xml:space="preserve">     Rozchody nie objęte normą</t>
  </si>
  <si>
    <t xml:space="preserve">     Przelewy na remonty kapitalne i na inwestycje</t>
  </si>
  <si>
    <t xml:space="preserve"> V. Zmniejszenie funduszu</t>
  </si>
  <si>
    <t>VI. Stan funduszu obrotowego na koniec roku</t>
  </si>
  <si>
    <t>Suma bilansowa ( IV + V + VI )</t>
  </si>
  <si>
    <t>Uzasadnienie przychodów - rozchodów</t>
  </si>
  <si>
    <t xml:space="preserve">     D</t>
  </si>
  <si>
    <t>podpis i pieczęć organu zatwierdzającego</t>
  </si>
  <si>
    <t xml:space="preserve">        miejscowość i data</t>
  </si>
  <si>
    <t xml:space="preserve">        miejscowość i data </t>
  </si>
  <si>
    <t>_____________________________</t>
  </si>
  <si>
    <t xml:space="preserve">    podpis i pieczęć jedn. sporządzającej</t>
  </si>
  <si>
    <t>Wynagrodzenia osobowe</t>
  </si>
  <si>
    <t>Fundusz nagród</t>
  </si>
  <si>
    <t xml:space="preserve">  1.usługi telekom.i pocztowe</t>
  </si>
  <si>
    <t xml:space="preserve">  2.deratyzacja i dezynfekcja</t>
  </si>
  <si>
    <t xml:space="preserve">  4.remonty środków transportowych</t>
  </si>
  <si>
    <t xml:space="preserve">  7.opieka komputera</t>
  </si>
  <si>
    <t xml:space="preserve">  8.dzierżawa i ochrona</t>
  </si>
  <si>
    <t xml:space="preserve">  9.pozostałe usługi</t>
  </si>
  <si>
    <t xml:space="preserve">  1.paliwo</t>
  </si>
  <si>
    <t xml:space="preserve">  2.mat.biurowe</t>
  </si>
  <si>
    <t xml:space="preserve">  3.części zamienne</t>
  </si>
  <si>
    <t xml:space="preserve">  4.mat.dla zieleni</t>
  </si>
  <si>
    <t xml:space="preserve">  5. Mat.na cmentarz</t>
  </si>
  <si>
    <t xml:space="preserve">  6.mat.BHP</t>
  </si>
  <si>
    <t xml:space="preserve">  7.mat.akcji zimowej</t>
  </si>
  <si>
    <t xml:space="preserve">  8.pojemniki</t>
  </si>
  <si>
    <t>województwo Zachodniopomorskie</t>
  </si>
  <si>
    <t>Rozdział 7011</t>
  </si>
  <si>
    <t>Międzyzdroje</t>
  </si>
  <si>
    <t>podatek od nieruchomości</t>
  </si>
  <si>
    <t>$4040 Fundusz nagród</t>
  </si>
  <si>
    <t>$4410 Podróże służbowe</t>
  </si>
  <si>
    <t>$4210 Materiały</t>
  </si>
  <si>
    <t>$4260 Energia</t>
  </si>
  <si>
    <t>$4300 Usługi materialne</t>
  </si>
  <si>
    <t>$4480 Podatek od nieruchomości</t>
  </si>
  <si>
    <t>$4110 Składki na ubezpieczenia społeczne</t>
  </si>
  <si>
    <t>$4120 Składki na fundusz pracy</t>
  </si>
  <si>
    <t>$4440 Odpis na ZFŚS</t>
  </si>
  <si>
    <t>II Wydatki</t>
  </si>
  <si>
    <t>I Dochody</t>
  </si>
  <si>
    <t>różne opłaty i składki</t>
  </si>
  <si>
    <t>3.prenumeraty i szkolenia</t>
  </si>
  <si>
    <t>etaty 48</t>
  </si>
  <si>
    <t>9.akcesoria</t>
  </si>
  <si>
    <t>10.ścieki</t>
  </si>
  <si>
    <t>4430 różne opłaty i składki</t>
  </si>
  <si>
    <t>6.eksploatacja wysypiska</t>
  </si>
  <si>
    <t>&amp; 4530 podatek od towarów i usług VAT</t>
  </si>
  <si>
    <t>II.Usługi Wywozu nieczystości</t>
  </si>
  <si>
    <t>VI.Usługi z utrzymania MOLA</t>
  </si>
  <si>
    <t>VII.Dzierżawy Szaletów Miejskich</t>
  </si>
  <si>
    <t>IX.Usługi Transportowe</t>
  </si>
  <si>
    <t>X.Pozostała Sprzedaż</t>
  </si>
  <si>
    <t>pozostałe odsetki</t>
  </si>
  <si>
    <t>11.umowy zlecenia i o dzieło</t>
  </si>
  <si>
    <t>plan na 2003r</t>
  </si>
  <si>
    <t>skladki na ubezpieczenia społeczne</t>
  </si>
  <si>
    <t>składki na fundusz pracy</t>
  </si>
  <si>
    <t>zakup materiałów i wyposażenia</t>
  </si>
  <si>
    <t>zakup energi</t>
  </si>
  <si>
    <t>zakup pozostałych usług</t>
  </si>
  <si>
    <t>podróże służbowe krajowe</t>
  </si>
  <si>
    <t>odpisy na ZFŚS</t>
  </si>
  <si>
    <t>podatek od towarów i usług VAT</t>
  </si>
  <si>
    <t>06.02.2003r</t>
  </si>
  <si>
    <t xml:space="preserve">1.mechan.oczysz.miasta                                      </t>
  </si>
  <si>
    <t xml:space="preserve">2.ręczne oczyszcz.miasta                                       </t>
  </si>
  <si>
    <t xml:space="preserve">3.zimowe oczyszcz.miasta                                     </t>
  </si>
  <si>
    <t xml:space="preserve">4.oczyszczanie plaży                                           </t>
  </si>
  <si>
    <t xml:space="preserve">5.utrzymanie promenady                                    </t>
  </si>
  <si>
    <t xml:space="preserve">razem                                                                  </t>
  </si>
  <si>
    <t xml:space="preserve">1.wywóz nieczystości z pojemników                    </t>
  </si>
  <si>
    <t xml:space="preserve">4.wywóz nieczystości płynnych                            </t>
  </si>
  <si>
    <t xml:space="preserve">razem                                                                </t>
  </si>
  <si>
    <t xml:space="preserve">1.usługi cmentarne                                               </t>
  </si>
  <si>
    <t xml:space="preserve">2.usługi pogrzebowe                                            </t>
  </si>
  <si>
    <t xml:space="preserve">razem                                                                 </t>
  </si>
  <si>
    <t xml:space="preserve">razem                                                              </t>
  </si>
  <si>
    <t xml:space="preserve">1.sprzedaż akcesorii                                          </t>
  </si>
  <si>
    <t xml:space="preserve">2.sprzedaż worków foliowych                             </t>
  </si>
  <si>
    <t xml:space="preserve">                                 razem                               </t>
  </si>
  <si>
    <t>1857,63X48X12</t>
  </si>
  <si>
    <t>5.OPŁATY ZA OCHR.ŚRODOWISKA I SKŁADOWANIE</t>
  </si>
  <si>
    <t>plan na 2004r</t>
  </si>
  <si>
    <t xml:space="preserve">Plan Finansowy Zakładu na 2004  </t>
  </si>
  <si>
    <t xml:space="preserve">V.Usługi Pogrzebowe i Cmentarne   </t>
  </si>
  <si>
    <t>Usługi Oczyszczania Miasta w  tym :  UM</t>
  </si>
  <si>
    <t xml:space="preserve">2.wywóz nieczystości luzem  um                              </t>
  </si>
  <si>
    <t xml:space="preserve">3.wywóz nieczystości ze śmietniczek    um               </t>
  </si>
  <si>
    <t>III.Usługi utrzymania Zieleni Miejskiej  um</t>
  </si>
  <si>
    <t>VIII.Usługi Drogowe um</t>
  </si>
  <si>
    <t xml:space="preserve">1.dzierżawa ogródków i wieżyczek                     </t>
  </si>
  <si>
    <t>2. Dzierżawa szaletu mola</t>
  </si>
  <si>
    <t>$6080 wydatki na zakupy inwestycyjne</t>
  </si>
  <si>
    <t>usługi komunalne paragraf 0 83</t>
  </si>
  <si>
    <t xml:space="preserve"> wykonanie za 2003r</t>
  </si>
  <si>
    <t>wydatki na zakupy inwestycyjne (kosze uliczne,pojemniki)</t>
  </si>
  <si>
    <t>wydatki na inwestycje</t>
  </si>
  <si>
    <t>Pozostałe odsetki paragraf 92</t>
  </si>
  <si>
    <t>dotacja celowa paragraf 621</t>
  </si>
  <si>
    <t>dotacje i subwencje paragraf 265</t>
  </si>
  <si>
    <t>V. Dotacja par. 265</t>
  </si>
  <si>
    <t>IV.Dotacja par. 621</t>
  </si>
  <si>
    <t>wpływy z różnych dochodów par 097</t>
  </si>
  <si>
    <t>VI. Pozostałe odsetki par. 92</t>
  </si>
  <si>
    <t>VII.Wpływy z różnych dochodów par. 097</t>
  </si>
  <si>
    <t>Międzyzdroje,08.03.2004r</t>
  </si>
  <si>
    <t>&amp;4040 wynagrodzenia,gratyfikacje</t>
  </si>
  <si>
    <t>08.03.2004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</si>
</sst>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2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left"/>
    </xf>
    <xf numFmtId="4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72" fontId="0" fillId="0" borderId="8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Border="1" applyAlignment="1">
      <alignment horizontal="left"/>
    </xf>
    <xf numFmtId="4" fontId="0" fillId="0" borderId="0" xfId="0" applyNumberFormat="1" applyFont="1" applyBorder="1" applyAlignment="1">
      <alignment wrapText="1"/>
    </xf>
    <xf numFmtId="4" fontId="0" fillId="0" borderId="23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" fontId="1" fillId="0" borderId="26" xfId="0" applyNumberFormat="1" applyFont="1" applyBorder="1" applyAlignment="1">
      <alignment wrapText="1"/>
    </xf>
    <xf numFmtId="4" fontId="1" fillId="0" borderId="27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" fillId="0" borderId="17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0" fillId="0" borderId="22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tabSelected="1" workbookViewId="0" topLeftCell="A241">
      <selection activeCell="F267" sqref="F267"/>
    </sheetView>
  </sheetViews>
  <sheetFormatPr defaultColWidth="9.00390625" defaultRowHeight="12.75"/>
  <cols>
    <col min="1" max="1" width="9.125" style="8" customWidth="1"/>
    <col min="2" max="2" width="44.875" style="0" customWidth="1"/>
    <col min="3" max="3" width="16.00390625" style="1" customWidth="1"/>
    <col min="4" max="4" width="0.12890625" style="1" customWidth="1"/>
    <col min="5" max="5" width="17.00390625" style="1" customWidth="1"/>
    <col min="6" max="6" width="11.75390625" style="0" bestFit="1" customWidth="1"/>
    <col min="7" max="7" width="11.625" style="0" customWidth="1"/>
  </cols>
  <sheetData>
    <row r="1" spans="1:5" ht="12.75">
      <c r="A1" s="48" t="s">
        <v>45</v>
      </c>
      <c r="C1" s="1" t="s">
        <v>47</v>
      </c>
      <c r="D1" s="1" t="s">
        <v>84</v>
      </c>
      <c r="E1" s="1" t="s">
        <v>128</v>
      </c>
    </row>
    <row r="3" spans="1:5" ht="15.75">
      <c r="A3" s="88" t="s">
        <v>104</v>
      </c>
      <c r="B3" s="89"/>
      <c r="C3" s="89"/>
      <c r="D3" s="89"/>
      <c r="E3" s="89"/>
    </row>
    <row r="4" spans="1:5" ht="15">
      <c r="A4" s="50" t="s">
        <v>46</v>
      </c>
      <c r="B4" s="8">
        <v>90017</v>
      </c>
      <c r="C4" s="8"/>
      <c r="D4" s="8"/>
      <c r="E4" s="8"/>
    </row>
    <row r="5" spans="1:5" ht="15.75">
      <c r="A5" s="49"/>
      <c r="B5" s="8"/>
      <c r="C5" s="8"/>
      <c r="D5" s="8"/>
      <c r="E5" s="8"/>
    </row>
    <row r="6" spans="1:5" ht="11.25" customHeight="1" thickBot="1">
      <c r="A6" s="31"/>
      <c r="B6" s="8"/>
      <c r="C6" s="8"/>
      <c r="D6" s="8"/>
      <c r="E6" s="8"/>
    </row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ht="13.5" hidden="1" thickBot="1"/>
    <row r="14" ht="13.5" hidden="1" thickBot="1"/>
    <row r="15" ht="13.5" hidden="1" thickBot="1"/>
    <row r="16" ht="13.5" hidden="1" thickBot="1"/>
    <row r="17" ht="13.5" hidden="1" thickBot="1"/>
    <row r="18" ht="13.5" hidden="1" thickBot="1"/>
    <row r="19" ht="13.5" hidden="1" thickBot="1"/>
    <row r="20" ht="12.75" customHeight="1" hidden="1" thickBot="1"/>
    <row r="21" ht="13.5" hidden="1" thickBot="1"/>
    <row r="22" ht="13.5" hidden="1" thickBot="1"/>
    <row r="23" ht="13.5" hidden="1" thickBot="1"/>
    <row r="24" ht="13.5" hidden="1" thickBot="1"/>
    <row r="25" ht="13.5" hidden="1" thickBot="1"/>
    <row r="26" ht="13.5" hidden="1" thickBot="1"/>
    <row r="27" ht="13.5" hidden="1" thickBot="1"/>
    <row r="28" ht="13.5" hidden="1" thickBot="1"/>
    <row r="29" ht="13.5" hidden="1" thickBot="1"/>
    <row r="30" ht="13.5" hidden="1" thickBot="1"/>
    <row r="31" ht="13.5" hidden="1" thickBot="1"/>
    <row r="32" ht="13.5" hidden="1" thickBot="1"/>
    <row r="33" ht="13.5" hidden="1" thickBot="1"/>
    <row r="34" ht="13.5" hidden="1" thickBot="1"/>
    <row r="35" ht="13.5" hidden="1" thickBot="1"/>
    <row r="36" ht="13.5" hidden="1" thickBot="1"/>
    <row r="37" ht="9" customHeight="1" hidden="1" thickBot="1"/>
    <row r="38" ht="13.5" hidden="1" thickBot="1"/>
    <row r="39" ht="13.5" hidden="1" thickBot="1"/>
    <row r="40" ht="13.5" hidden="1" thickBot="1"/>
    <row r="41" ht="13.5" hidden="1" thickBot="1"/>
    <row r="42" ht="13.5" hidden="1" thickBot="1"/>
    <row r="43" ht="13.5" hidden="1" thickBot="1"/>
    <row r="44" ht="13.5" hidden="1" thickBot="1"/>
    <row r="45" ht="13.5" hidden="1" thickBot="1"/>
    <row r="46" ht="13.5" hidden="1" thickBot="1"/>
    <row r="47" ht="13.5" hidden="1" thickBot="1"/>
    <row r="48" ht="13.5" hidden="1" thickBot="1"/>
    <row r="49" ht="13.5" hidden="1" thickBot="1"/>
    <row r="50" spans="1:6" s="3" customFormat="1" ht="89.25" customHeight="1">
      <c r="A50" s="13" t="s">
        <v>1</v>
      </c>
      <c r="B50" s="14" t="s">
        <v>0</v>
      </c>
      <c r="C50" s="15" t="s">
        <v>115</v>
      </c>
      <c r="D50" s="15" t="s">
        <v>75</v>
      </c>
      <c r="E50" s="16" t="s">
        <v>103</v>
      </c>
      <c r="F50" s="60"/>
    </row>
    <row r="51" spans="1:5" s="2" customFormat="1" ht="12.75">
      <c r="A51" s="17">
        <v>1</v>
      </c>
      <c r="B51" s="4">
        <v>2</v>
      </c>
      <c r="C51" s="5">
        <v>3</v>
      </c>
      <c r="D51" s="5">
        <v>4</v>
      </c>
      <c r="E51" s="18"/>
    </row>
    <row r="52" spans="1:5" ht="15.75" customHeight="1">
      <c r="A52" s="19"/>
      <c r="B52" s="6" t="s">
        <v>2</v>
      </c>
      <c r="C52" s="7"/>
      <c r="D52" s="7"/>
      <c r="E52" s="20"/>
    </row>
    <row r="53" spans="1:5" ht="12.75">
      <c r="A53" s="21">
        <v>1</v>
      </c>
      <c r="B53" s="9" t="s">
        <v>3</v>
      </c>
      <c r="C53" s="10">
        <f>SUM(C54:C57)</f>
        <v>2084934.1199999999</v>
      </c>
      <c r="D53" s="10">
        <v>2341000</v>
      </c>
      <c r="E53" s="22">
        <f>SUM(E54:E58)</f>
        <v>2380800</v>
      </c>
    </row>
    <row r="54" spans="1:5" ht="12.75">
      <c r="A54" s="23"/>
      <c r="B54" s="9" t="s">
        <v>114</v>
      </c>
      <c r="C54" s="10">
        <v>2019995.92</v>
      </c>
      <c r="D54" s="10">
        <v>2341000</v>
      </c>
      <c r="E54" s="40">
        <v>2380800</v>
      </c>
    </row>
    <row r="55" spans="1:5" ht="12.75">
      <c r="A55" s="24"/>
      <c r="B55" s="9" t="s">
        <v>118</v>
      </c>
      <c r="C55" s="10">
        <v>2302</v>
      </c>
      <c r="D55" s="10"/>
      <c r="E55" s="40"/>
    </row>
    <row r="56" spans="1:5" ht="12.75">
      <c r="A56" s="24"/>
      <c r="B56" s="9" t="s">
        <v>120</v>
      </c>
      <c r="C56" s="10">
        <v>59136.2</v>
      </c>
      <c r="D56" s="10">
        <f>C56*E56</f>
        <v>0</v>
      </c>
      <c r="E56" s="40"/>
    </row>
    <row r="57" spans="1:5" ht="12.75">
      <c r="A57" s="24"/>
      <c r="B57" s="9" t="s">
        <v>119</v>
      </c>
      <c r="C57" s="10">
        <v>3500</v>
      </c>
      <c r="D57" s="10">
        <f>C57*E57</f>
        <v>0</v>
      </c>
      <c r="E57" s="40"/>
    </row>
    <row r="58" spans="1:5" ht="12.75">
      <c r="A58" s="24"/>
      <c r="B58" s="11" t="s">
        <v>123</v>
      </c>
      <c r="C58" s="12"/>
      <c r="D58" s="10">
        <f>C58*E58</f>
        <v>0</v>
      </c>
      <c r="E58" s="40"/>
    </row>
    <row r="59" spans="1:5" ht="12.75">
      <c r="A59" s="25">
        <v>2</v>
      </c>
      <c r="B59" s="9" t="s">
        <v>4</v>
      </c>
      <c r="C59" s="10"/>
      <c r="D59" s="10">
        <f>C59*E59</f>
        <v>0</v>
      </c>
      <c r="E59" s="40"/>
    </row>
    <row r="60" spans="1:5" ht="12.75">
      <c r="A60" s="23"/>
      <c r="B60" s="9"/>
      <c r="C60" s="10"/>
      <c r="D60" s="10"/>
      <c r="E60" s="22"/>
    </row>
    <row r="61" spans="1:5" ht="12.75">
      <c r="A61" s="24"/>
      <c r="B61" s="9"/>
      <c r="C61" s="10"/>
      <c r="D61" s="10"/>
      <c r="E61" s="22"/>
    </row>
    <row r="62" spans="1:5" ht="12.75">
      <c r="A62" s="24"/>
      <c r="B62" s="9"/>
      <c r="C62" s="10"/>
      <c r="D62" s="10"/>
      <c r="E62" s="22"/>
    </row>
    <row r="63" spans="1:5" ht="12.75">
      <c r="A63" s="24"/>
      <c r="B63" s="9"/>
      <c r="C63" s="10"/>
      <c r="D63" s="10"/>
      <c r="E63" s="22"/>
    </row>
    <row r="64" spans="1:5" ht="12.75">
      <c r="A64" s="24"/>
      <c r="B64" s="9"/>
      <c r="C64" s="10"/>
      <c r="D64" s="10"/>
      <c r="E64" s="22"/>
    </row>
    <row r="65" spans="1:5" ht="12.75">
      <c r="A65" s="25">
        <v>3</v>
      </c>
      <c r="B65" s="9" t="s">
        <v>62</v>
      </c>
      <c r="C65" s="10"/>
      <c r="D65" s="10"/>
      <c r="E65" s="22"/>
    </row>
    <row r="66" spans="1:5" ht="12.75">
      <c r="A66" s="23"/>
      <c r="B66" s="9"/>
      <c r="C66" s="10"/>
      <c r="D66" s="10"/>
      <c r="E66" s="22"/>
    </row>
    <row r="67" spans="1:5" ht="12.75">
      <c r="A67" s="24"/>
      <c r="B67" s="9"/>
      <c r="C67" s="10"/>
      <c r="D67" s="10"/>
      <c r="E67" s="22"/>
    </row>
    <row r="68" spans="1:5" ht="12.75">
      <c r="A68" s="24"/>
      <c r="B68" s="9"/>
      <c r="C68" s="10"/>
      <c r="D68" s="10"/>
      <c r="E68" s="22"/>
    </row>
    <row r="69" spans="1:5" ht="12.75">
      <c r="A69" s="24"/>
      <c r="B69" s="9"/>
      <c r="C69" s="10"/>
      <c r="D69" s="10"/>
      <c r="E69" s="22"/>
    </row>
    <row r="70" spans="1:5" ht="12.75">
      <c r="A70" s="24"/>
      <c r="B70" s="9" t="s">
        <v>5</v>
      </c>
      <c r="C70" s="10"/>
      <c r="D70" s="10"/>
      <c r="E70" s="22"/>
    </row>
    <row r="71" spans="1:5" ht="12.75">
      <c r="A71" s="25">
        <v>4</v>
      </c>
      <c r="B71" s="9" t="s">
        <v>6</v>
      </c>
      <c r="C71" s="10"/>
      <c r="D71" s="10"/>
      <c r="E71" s="22"/>
    </row>
    <row r="72" spans="1:5" ht="12.75">
      <c r="A72" s="23"/>
      <c r="B72" s="9"/>
      <c r="C72" s="10"/>
      <c r="D72" s="10"/>
      <c r="E72" s="22"/>
    </row>
    <row r="73" spans="1:5" ht="12.75">
      <c r="A73" s="24"/>
      <c r="B73" s="9"/>
      <c r="C73" s="10"/>
      <c r="D73" s="10"/>
      <c r="E73" s="22"/>
    </row>
    <row r="74" spans="1:5" ht="12.75">
      <c r="A74" s="24"/>
      <c r="B74" s="9"/>
      <c r="C74" s="10"/>
      <c r="D74" s="10"/>
      <c r="E74" s="22"/>
    </row>
    <row r="75" spans="1:5" ht="12.75">
      <c r="A75" s="24"/>
      <c r="B75" s="9"/>
      <c r="C75" s="10"/>
      <c r="D75" s="10"/>
      <c r="E75" s="22"/>
    </row>
    <row r="76" spans="1:5" ht="12.75">
      <c r="A76" s="25"/>
      <c r="B76" s="9"/>
      <c r="C76" s="10"/>
      <c r="D76" s="10"/>
      <c r="E76" s="22"/>
    </row>
    <row r="77" spans="1:5" ht="15.75" customHeight="1">
      <c r="A77" s="19"/>
      <c r="B77" s="6" t="s">
        <v>7</v>
      </c>
      <c r="C77" s="7"/>
      <c r="D77" s="7"/>
      <c r="E77" s="26" t="s">
        <v>8</v>
      </c>
    </row>
    <row r="78" spans="1:5" ht="12.75">
      <c r="A78" s="21" t="s">
        <v>9</v>
      </c>
      <c r="B78" s="9" t="s">
        <v>10</v>
      </c>
      <c r="C78" s="10">
        <v>-16168.95</v>
      </c>
      <c r="D78" s="10">
        <v>-16168.95</v>
      </c>
      <c r="E78" s="22">
        <v>-113155.92</v>
      </c>
    </row>
    <row r="79" spans="1:5" ht="12.75">
      <c r="A79" s="23"/>
      <c r="B79" s="9" t="s">
        <v>11</v>
      </c>
      <c r="C79" s="10"/>
      <c r="D79" s="10"/>
      <c r="E79" s="22"/>
    </row>
    <row r="80" spans="1:5" ht="12.75">
      <c r="A80" s="25"/>
      <c r="B80" s="9" t="s">
        <v>12</v>
      </c>
      <c r="C80" s="10">
        <v>2022297.92</v>
      </c>
      <c r="D80" s="10">
        <v>2341000</v>
      </c>
      <c r="E80" s="22">
        <v>2380800</v>
      </c>
    </row>
    <row r="81" spans="1:5" ht="12.75">
      <c r="A81" s="21"/>
      <c r="B81" s="9" t="s">
        <v>122</v>
      </c>
      <c r="C81" s="10">
        <v>3500</v>
      </c>
      <c r="D81" s="10"/>
      <c r="E81" s="22"/>
    </row>
    <row r="82" spans="1:5" ht="12.75">
      <c r="A82" s="21"/>
      <c r="B82" s="9" t="s">
        <v>121</v>
      </c>
      <c r="C82" s="10">
        <v>59136.2</v>
      </c>
      <c r="D82" s="10"/>
      <c r="E82" s="22"/>
    </row>
    <row r="83" spans="1:5" ht="12.75">
      <c r="A83" s="21"/>
      <c r="B83" s="9" t="s">
        <v>124</v>
      </c>
      <c r="C83" s="10"/>
      <c r="D83" s="10"/>
      <c r="E83" s="22"/>
    </row>
    <row r="84" spans="1:5" ht="12.75">
      <c r="A84" s="21"/>
      <c r="B84" s="9" t="s">
        <v>125</v>
      </c>
      <c r="C84" s="10"/>
      <c r="D84" s="10"/>
      <c r="E84" s="22"/>
    </row>
    <row r="85" spans="1:5" ht="12.75">
      <c r="A85" s="21"/>
      <c r="B85" s="9"/>
      <c r="C85" s="10"/>
      <c r="D85" s="10"/>
      <c r="E85" s="22"/>
    </row>
    <row r="86" spans="1:5" ht="12.75">
      <c r="A86" s="21"/>
      <c r="B86" s="9"/>
      <c r="C86" s="10"/>
      <c r="D86" s="10"/>
      <c r="E86" s="22"/>
    </row>
    <row r="87" spans="1:5" ht="12.75">
      <c r="A87" s="21"/>
      <c r="B87" s="9"/>
      <c r="C87" s="10"/>
      <c r="D87" s="10"/>
      <c r="E87" s="22"/>
    </row>
    <row r="88" spans="1:5" ht="12.75">
      <c r="A88" s="21"/>
      <c r="B88" s="9"/>
      <c r="C88" s="10"/>
      <c r="D88" s="10"/>
      <c r="E88" s="22"/>
    </row>
    <row r="89" spans="1:5" ht="12.75">
      <c r="A89" s="21"/>
      <c r="B89" s="9"/>
      <c r="C89" s="10"/>
      <c r="D89" s="10"/>
      <c r="E89" s="22"/>
    </row>
    <row r="90" spans="1:5" ht="12.75">
      <c r="A90" s="21"/>
      <c r="B90" s="9"/>
      <c r="C90" s="10"/>
      <c r="D90" s="10"/>
      <c r="E90" s="22"/>
    </row>
    <row r="91" spans="1:5" ht="13.5" thickBot="1">
      <c r="A91" s="27"/>
      <c r="B91" s="28" t="s">
        <v>13</v>
      </c>
      <c r="C91" s="29">
        <f>SUM(C78:C90)</f>
        <v>2068765.17</v>
      </c>
      <c r="D91" s="29">
        <v>2324831.05</v>
      </c>
      <c r="E91" s="30">
        <f>SUM(E78:E90)</f>
        <v>2267644.08</v>
      </c>
    </row>
    <row r="98" ht="13.5" thickBot="1"/>
    <row r="99" spans="1:5" s="2" customFormat="1" ht="140.25">
      <c r="A99" s="13" t="s">
        <v>9</v>
      </c>
      <c r="B99" s="14" t="s">
        <v>0</v>
      </c>
      <c r="C99" s="15" t="s">
        <v>115</v>
      </c>
      <c r="D99" s="15" t="s">
        <v>75</v>
      </c>
      <c r="E99" s="16" t="s">
        <v>103</v>
      </c>
    </row>
    <row r="100" spans="1:5" s="2" customFormat="1" ht="12.75">
      <c r="A100" s="17">
        <v>1</v>
      </c>
      <c r="B100" s="4">
        <v>2</v>
      </c>
      <c r="C100" s="5">
        <v>3</v>
      </c>
      <c r="D100" s="5">
        <v>4</v>
      </c>
      <c r="E100" s="18">
        <v>5</v>
      </c>
    </row>
    <row r="101" spans="1:5" ht="15.75" customHeight="1">
      <c r="A101" s="34"/>
      <c r="B101" s="32" t="s">
        <v>14</v>
      </c>
      <c r="C101" s="33"/>
      <c r="D101" s="33"/>
      <c r="E101" s="35"/>
    </row>
    <row r="102" spans="1:5" ht="12.75">
      <c r="A102" s="21"/>
      <c r="B102" s="9" t="s">
        <v>15</v>
      </c>
      <c r="C102" s="62">
        <f>SUM(C104:C118)</f>
        <v>2181921.0900000003</v>
      </c>
      <c r="D102" s="62">
        <v>2341000</v>
      </c>
      <c r="E102" s="63">
        <f>SUM(E104:E119)</f>
        <v>2266444.08</v>
      </c>
    </row>
    <row r="103" spans="1:5" ht="12.75">
      <c r="A103" s="21"/>
      <c r="B103" s="9" t="s">
        <v>16</v>
      </c>
      <c r="C103" s="10"/>
      <c r="D103" s="10"/>
      <c r="E103" s="40"/>
    </row>
    <row r="104" spans="1:5" ht="12.75">
      <c r="A104" s="21">
        <v>4040</v>
      </c>
      <c r="B104" s="9" t="s">
        <v>29</v>
      </c>
      <c r="C104" s="10">
        <v>897636.77</v>
      </c>
      <c r="D104" s="10">
        <v>1090000</v>
      </c>
      <c r="E104" s="61">
        <v>1013644.08</v>
      </c>
    </row>
    <row r="105" spans="1:5" ht="12.75">
      <c r="A105" s="21">
        <v>4040</v>
      </c>
      <c r="B105" s="9" t="s">
        <v>30</v>
      </c>
      <c r="C105" s="10">
        <v>63804.03</v>
      </c>
      <c r="D105" s="10">
        <v>80000</v>
      </c>
      <c r="E105" s="61">
        <v>70000</v>
      </c>
    </row>
    <row r="106" spans="1:5" ht="12.75">
      <c r="A106" s="21">
        <v>4110</v>
      </c>
      <c r="B106" s="9" t="s">
        <v>76</v>
      </c>
      <c r="C106" s="10">
        <v>162881.83</v>
      </c>
      <c r="D106" s="10">
        <v>220000</v>
      </c>
      <c r="E106" s="61">
        <v>180000</v>
      </c>
    </row>
    <row r="107" spans="1:5" ht="12.75">
      <c r="A107" s="21">
        <v>4120</v>
      </c>
      <c r="B107" s="9" t="s">
        <v>77</v>
      </c>
      <c r="C107" s="10">
        <v>22525.78</v>
      </c>
      <c r="D107" s="10">
        <v>31000</v>
      </c>
      <c r="E107" s="61">
        <v>29000</v>
      </c>
    </row>
    <row r="108" spans="1:5" ht="12.75">
      <c r="A108" s="21">
        <v>4210</v>
      </c>
      <c r="B108" s="9" t="s">
        <v>78</v>
      </c>
      <c r="C108" s="10">
        <v>294185.69</v>
      </c>
      <c r="D108" s="10">
        <v>310000</v>
      </c>
      <c r="E108" s="61">
        <v>326700</v>
      </c>
    </row>
    <row r="109" spans="1:5" ht="12.75">
      <c r="A109" s="21">
        <v>4260</v>
      </c>
      <c r="B109" s="9" t="s">
        <v>79</v>
      </c>
      <c r="C109" s="10">
        <v>32734.13</v>
      </c>
      <c r="D109" s="10">
        <v>65000</v>
      </c>
      <c r="E109" s="61">
        <v>40000</v>
      </c>
    </row>
    <row r="110" spans="1:5" ht="12.75">
      <c r="A110" s="21">
        <v>4300</v>
      </c>
      <c r="B110" s="9" t="s">
        <v>80</v>
      </c>
      <c r="C110" s="10">
        <v>545120.21</v>
      </c>
      <c r="D110" s="10">
        <v>400000</v>
      </c>
      <c r="E110" s="61">
        <v>475000</v>
      </c>
    </row>
    <row r="111" spans="1:5" ht="12.75">
      <c r="A111" s="21">
        <v>4410</v>
      </c>
      <c r="B111" s="9" t="s">
        <v>81</v>
      </c>
      <c r="C111" s="10">
        <v>4127.79</v>
      </c>
      <c r="D111" s="10">
        <v>6000</v>
      </c>
      <c r="E111" s="61">
        <v>6000</v>
      </c>
    </row>
    <row r="112" spans="1:5" ht="12.75">
      <c r="A112" s="21">
        <v>4430</v>
      </c>
      <c r="B112" s="9" t="s">
        <v>60</v>
      </c>
      <c r="C112" s="10">
        <v>11467.3</v>
      </c>
      <c r="D112" s="10">
        <v>17000</v>
      </c>
      <c r="E112" s="61">
        <v>20100</v>
      </c>
    </row>
    <row r="113" spans="1:5" ht="12.75">
      <c r="A113" s="21">
        <v>4440</v>
      </c>
      <c r="B113" s="9" t="s">
        <v>82</v>
      </c>
      <c r="C113" s="10">
        <v>24367.29</v>
      </c>
      <c r="D113" s="10">
        <v>29000</v>
      </c>
      <c r="E113" s="61">
        <v>33000</v>
      </c>
    </row>
    <row r="114" spans="1:5" ht="12.75">
      <c r="A114" s="21">
        <v>4480</v>
      </c>
      <c r="B114" s="9" t="s">
        <v>48</v>
      </c>
      <c r="C114" s="10">
        <v>54714.3</v>
      </c>
      <c r="D114" s="10">
        <v>60000</v>
      </c>
      <c r="E114" s="61">
        <v>25000</v>
      </c>
    </row>
    <row r="115" spans="1:5" ht="12.75">
      <c r="A115" s="21">
        <v>4530</v>
      </c>
      <c r="B115" s="9" t="s">
        <v>83</v>
      </c>
      <c r="C115" s="10">
        <v>13233.1</v>
      </c>
      <c r="D115" s="10">
        <v>18000</v>
      </c>
      <c r="E115" s="61">
        <v>18000</v>
      </c>
    </row>
    <row r="116" spans="1:5" ht="12.75">
      <c r="A116" s="21">
        <v>4580</v>
      </c>
      <c r="B116" s="9" t="s">
        <v>73</v>
      </c>
      <c r="C116" s="10">
        <v>7051.97</v>
      </c>
      <c r="D116" s="10"/>
      <c r="E116" s="61"/>
    </row>
    <row r="117" spans="1:5" ht="12.75">
      <c r="A117" s="21">
        <v>6080</v>
      </c>
      <c r="B117" s="9" t="s">
        <v>116</v>
      </c>
      <c r="C117" s="10">
        <v>13820</v>
      </c>
      <c r="D117" s="10">
        <v>15000</v>
      </c>
      <c r="E117" s="61">
        <v>30000</v>
      </c>
    </row>
    <row r="118" spans="1:5" ht="12.75">
      <c r="A118" s="21">
        <v>6070</v>
      </c>
      <c r="B118" s="9" t="s">
        <v>117</v>
      </c>
      <c r="C118" s="10">
        <v>34250.9</v>
      </c>
      <c r="D118" s="10"/>
      <c r="E118" s="61"/>
    </row>
    <row r="119" spans="1:5" ht="12.75">
      <c r="A119" s="21"/>
      <c r="B119" s="9"/>
      <c r="C119" s="10"/>
      <c r="D119" s="10"/>
      <c r="E119" s="61"/>
    </row>
    <row r="120" spans="1:5" ht="12.75">
      <c r="A120" s="21"/>
      <c r="B120" s="9"/>
      <c r="C120" s="10"/>
      <c r="D120" s="10">
        <f>C120*E120</f>
        <v>0</v>
      </c>
      <c r="E120" s="40"/>
    </row>
    <row r="121" spans="1:5" ht="12.75">
      <c r="A121" s="21"/>
      <c r="B121" s="9"/>
      <c r="C121" s="10"/>
      <c r="D121" s="10">
        <f>C121*E121</f>
        <v>0</v>
      </c>
      <c r="E121" s="40"/>
    </row>
    <row r="122" spans="1:5" ht="12.75">
      <c r="A122" s="21"/>
      <c r="B122" s="9"/>
      <c r="C122" s="10"/>
      <c r="D122" s="10">
        <f>C122*E122</f>
        <v>0</v>
      </c>
      <c r="E122" s="40"/>
    </row>
    <row r="123" spans="1:5" ht="12.75">
      <c r="A123" s="21"/>
      <c r="B123" s="9"/>
      <c r="C123" s="10"/>
      <c r="D123" s="10">
        <f>C123*E123</f>
        <v>0</v>
      </c>
      <c r="E123" s="40"/>
    </row>
    <row r="124" spans="1:5" ht="12.75">
      <c r="A124" s="21"/>
      <c r="B124" s="9" t="s">
        <v>17</v>
      </c>
      <c r="C124" s="10"/>
      <c r="D124" s="10"/>
      <c r="E124" s="22"/>
    </row>
    <row r="125" spans="1:5" ht="12.75">
      <c r="A125" s="21"/>
      <c r="B125" s="9"/>
      <c r="C125" s="10"/>
      <c r="D125" s="10"/>
      <c r="E125" s="22"/>
    </row>
    <row r="126" spans="1:5" ht="12.75">
      <c r="A126" s="21"/>
      <c r="B126" s="9"/>
      <c r="C126" s="10"/>
      <c r="D126" s="10"/>
      <c r="E126" s="22"/>
    </row>
    <row r="127" spans="1:5" ht="12.75">
      <c r="A127" s="21"/>
      <c r="B127" s="9"/>
      <c r="C127" s="10"/>
      <c r="D127" s="10"/>
      <c r="E127" s="22"/>
    </row>
    <row r="128" spans="1:5" ht="12.75">
      <c r="A128" s="21"/>
      <c r="B128" s="9"/>
      <c r="C128" s="10"/>
      <c r="D128" s="10"/>
      <c r="E128" s="22"/>
    </row>
    <row r="129" spans="1:5" ht="12.75">
      <c r="A129" s="21"/>
      <c r="B129" s="9"/>
      <c r="C129" s="10"/>
      <c r="D129" s="10"/>
      <c r="E129" s="22"/>
    </row>
    <row r="130" spans="1:5" ht="12.75">
      <c r="A130" s="21"/>
      <c r="B130" s="9"/>
      <c r="C130" s="10"/>
      <c r="D130" s="10"/>
      <c r="E130" s="22"/>
    </row>
    <row r="131" spans="1:5" ht="12.75">
      <c r="A131" s="21"/>
      <c r="B131" s="9"/>
      <c r="C131" s="10"/>
      <c r="D131" s="10"/>
      <c r="E131" s="22"/>
    </row>
    <row r="132" spans="1:5" ht="12.75">
      <c r="A132" s="21"/>
      <c r="B132" s="9" t="s">
        <v>18</v>
      </c>
      <c r="C132" s="10"/>
      <c r="D132" s="10"/>
      <c r="E132" s="22"/>
    </row>
    <row r="133" spans="1:5" ht="12.75">
      <c r="A133" s="21"/>
      <c r="B133" s="9"/>
      <c r="C133" s="10"/>
      <c r="D133" s="10"/>
      <c r="E133" s="22"/>
    </row>
    <row r="134" spans="1:5" ht="12.75">
      <c r="A134" s="21"/>
      <c r="B134" s="9"/>
      <c r="C134" s="10"/>
      <c r="D134" s="10"/>
      <c r="E134" s="22"/>
    </row>
    <row r="135" spans="1:5" ht="12.75">
      <c r="A135" s="21"/>
      <c r="B135" s="9"/>
      <c r="C135" s="10"/>
      <c r="D135" s="10"/>
      <c r="E135" s="22"/>
    </row>
    <row r="136" spans="1:5" ht="12.75">
      <c r="A136" s="21"/>
      <c r="B136" s="9"/>
      <c r="C136" s="10"/>
      <c r="D136" s="10"/>
      <c r="E136" s="22"/>
    </row>
    <row r="137" spans="1:5" ht="12.75">
      <c r="A137" s="21"/>
      <c r="B137" s="9"/>
      <c r="C137" s="10"/>
      <c r="D137" s="10"/>
      <c r="E137" s="22"/>
    </row>
    <row r="138" spans="1:5" ht="12.75">
      <c r="A138" s="21"/>
      <c r="B138" s="9"/>
      <c r="C138" s="10"/>
      <c r="D138" s="10"/>
      <c r="E138" s="22"/>
    </row>
    <row r="139" spans="1:5" ht="12.75">
      <c r="A139" s="21"/>
      <c r="B139" s="9"/>
      <c r="C139" s="10"/>
      <c r="D139" s="10"/>
      <c r="E139" s="22"/>
    </row>
    <row r="140" spans="1:5" ht="12.75">
      <c r="A140" s="21"/>
      <c r="B140" s="9" t="s">
        <v>19</v>
      </c>
      <c r="C140" s="10"/>
      <c r="D140" s="10"/>
      <c r="E140" s="22"/>
    </row>
    <row r="141" spans="1:5" ht="12.75">
      <c r="A141" s="21"/>
      <c r="B141" s="9" t="s">
        <v>20</v>
      </c>
      <c r="C141" s="10">
        <v>-113155.92</v>
      </c>
      <c r="D141" s="10">
        <v>-16168.95</v>
      </c>
      <c r="E141" s="22">
        <v>1200</v>
      </c>
    </row>
    <row r="142" spans="1:5" ht="12.75">
      <c r="A142" s="21"/>
      <c r="B142" s="9"/>
      <c r="C142" s="10"/>
      <c r="D142" s="10"/>
      <c r="E142" s="22"/>
    </row>
    <row r="143" spans="1:5" ht="13.5" thickBot="1">
      <c r="A143" s="27"/>
      <c r="B143" s="28" t="s">
        <v>21</v>
      </c>
      <c r="C143" s="29">
        <f>SUM(C141+C102)</f>
        <v>2068765.1700000004</v>
      </c>
      <c r="D143" s="29">
        <f>SUM(D102,D140,D141)</f>
        <v>2324831.05</v>
      </c>
      <c r="E143" s="29">
        <f>SUM(E104:E142)</f>
        <v>2267644.08</v>
      </c>
    </row>
    <row r="154" ht="13.5" thickBot="1"/>
    <row r="155" spans="1:5" ht="12.75">
      <c r="A155" s="90" t="s">
        <v>22</v>
      </c>
      <c r="B155" s="91"/>
      <c r="C155" s="91"/>
      <c r="D155" s="91"/>
      <c r="E155" s="92"/>
    </row>
    <row r="156" spans="1:5" ht="12.75">
      <c r="A156" s="19"/>
      <c r="B156" s="6" t="s">
        <v>23</v>
      </c>
      <c r="C156" s="7"/>
      <c r="D156" s="7"/>
      <c r="E156" s="20">
        <f>SUM(G157)</f>
        <v>0</v>
      </c>
    </row>
    <row r="157" spans="1:6" s="57" customFormat="1" ht="12.75">
      <c r="A157" s="95" t="s">
        <v>59</v>
      </c>
      <c r="B157" s="96"/>
      <c r="C157" s="64"/>
      <c r="D157" s="93">
        <v>2380800</v>
      </c>
      <c r="E157" s="94"/>
      <c r="F157" s="59"/>
    </row>
    <row r="158" spans="1:5" s="57" customFormat="1" ht="12.75">
      <c r="A158" s="70" t="s">
        <v>106</v>
      </c>
      <c r="B158" s="97"/>
      <c r="C158" s="54"/>
      <c r="D158" s="80">
        <v>707000</v>
      </c>
      <c r="E158" s="81"/>
    </row>
    <row r="159" spans="1:5" ht="12.75">
      <c r="A159" s="74" t="s">
        <v>85</v>
      </c>
      <c r="B159" s="98"/>
      <c r="C159" s="53">
        <v>145000</v>
      </c>
      <c r="D159" s="101"/>
      <c r="E159" s="102"/>
    </row>
    <row r="160" spans="1:5" ht="12.75">
      <c r="A160" s="74" t="s">
        <v>86</v>
      </c>
      <c r="B160" s="98"/>
      <c r="C160" s="53">
        <v>67000</v>
      </c>
      <c r="D160" s="101"/>
      <c r="E160" s="102"/>
    </row>
    <row r="161" spans="1:5" ht="12.75">
      <c r="A161" s="74" t="s">
        <v>87</v>
      </c>
      <c r="B161" s="98"/>
      <c r="C161" s="53">
        <v>100000</v>
      </c>
      <c r="D161" s="101"/>
      <c r="E161" s="102"/>
    </row>
    <row r="162" spans="1:5" ht="12.75">
      <c r="A162" s="74" t="s">
        <v>88</v>
      </c>
      <c r="B162" s="98"/>
      <c r="C162" s="53">
        <v>130000</v>
      </c>
      <c r="D162" s="101"/>
      <c r="E162" s="102"/>
    </row>
    <row r="163" spans="1:5" ht="12.75">
      <c r="A163" s="74" t="s">
        <v>89</v>
      </c>
      <c r="B163" s="98"/>
      <c r="C163" s="53">
        <v>265000</v>
      </c>
      <c r="D163" s="101"/>
      <c r="E163" s="102"/>
    </row>
    <row r="164" spans="1:5" ht="12.75">
      <c r="A164" s="70" t="s">
        <v>90</v>
      </c>
      <c r="B164" s="97"/>
      <c r="C164" s="54">
        <f>SUM(C159:C163)</f>
        <v>707000</v>
      </c>
      <c r="D164" s="101"/>
      <c r="E164" s="102"/>
    </row>
    <row r="165" spans="1:6" ht="12.75">
      <c r="A165" s="74"/>
      <c r="B165" s="98"/>
      <c r="C165" s="53"/>
      <c r="D165" s="101"/>
      <c r="E165" s="102"/>
      <c r="F165" s="41"/>
    </row>
    <row r="166" spans="1:5" s="41" customFormat="1" ht="12.75">
      <c r="A166" s="70" t="s">
        <v>68</v>
      </c>
      <c r="B166" s="97"/>
      <c r="C166" s="54"/>
      <c r="D166" s="80">
        <v>1023000</v>
      </c>
      <c r="E166" s="81"/>
    </row>
    <row r="167" spans="1:5" ht="12.75">
      <c r="A167" s="74" t="s">
        <v>91</v>
      </c>
      <c r="B167" s="98"/>
      <c r="C167" s="53">
        <v>575000</v>
      </c>
      <c r="D167" s="101"/>
      <c r="E167" s="102"/>
    </row>
    <row r="168" spans="1:5" ht="12.75">
      <c r="A168" s="74" t="s">
        <v>107</v>
      </c>
      <c r="B168" s="98"/>
      <c r="C168" s="53">
        <v>188000</v>
      </c>
      <c r="D168" s="101"/>
      <c r="E168" s="102"/>
    </row>
    <row r="169" spans="1:5" ht="12.75">
      <c r="A169" s="74" t="s">
        <v>108</v>
      </c>
      <c r="B169" s="98"/>
      <c r="C169" s="53">
        <v>160000</v>
      </c>
      <c r="D169" s="101"/>
      <c r="E169" s="102"/>
    </row>
    <row r="170" spans="1:5" ht="12.75">
      <c r="A170" s="74" t="s">
        <v>92</v>
      </c>
      <c r="B170" s="98"/>
      <c r="C170" s="53">
        <v>100000</v>
      </c>
      <c r="D170" s="101"/>
      <c r="E170" s="102"/>
    </row>
    <row r="171" spans="1:5" ht="12.75">
      <c r="A171" s="70" t="s">
        <v>93</v>
      </c>
      <c r="B171" s="97"/>
      <c r="C171" s="54">
        <f>SUM(C167:C170)</f>
        <v>1023000</v>
      </c>
      <c r="D171" s="101"/>
      <c r="E171" s="102"/>
    </row>
    <row r="172" spans="1:5" s="41" customFormat="1" ht="12.75">
      <c r="A172" s="70" t="s">
        <v>109</v>
      </c>
      <c r="B172" s="97"/>
      <c r="C172" s="54"/>
      <c r="D172" s="80">
        <v>285000</v>
      </c>
      <c r="E172" s="81"/>
    </row>
    <row r="173" spans="1:5" s="41" customFormat="1" ht="12.75" hidden="1">
      <c r="A173" s="70"/>
      <c r="B173" s="97"/>
      <c r="C173" s="54"/>
      <c r="D173" s="80"/>
      <c r="E173" s="81"/>
    </row>
    <row r="174" spans="1:5" ht="12.75" hidden="1">
      <c r="A174" s="74"/>
      <c r="B174" s="98"/>
      <c r="C174" s="53"/>
      <c r="D174" s="101"/>
      <c r="E174" s="102"/>
    </row>
    <row r="175" spans="1:5" s="41" customFormat="1" ht="12.75">
      <c r="A175" s="70" t="s">
        <v>105</v>
      </c>
      <c r="B175" s="97"/>
      <c r="C175" s="54"/>
      <c r="D175" s="80">
        <v>150000</v>
      </c>
      <c r="E175" s="81"/>
    </row>
    <row r="176" spans="1:5" ht="12.75">
      <c r="A176" s="74" t="s">
        <v>94</v>
      </c>
      <c r="B176" s="98"/>
      <c r="C176" s="53">
        <v>70000</v>
      </c>
      <c r="D176" s="101"/>
      <c r="E176" s="102"/>
    </row>
    <row r="177" spans="1:5" ht="12.75">
      <c r="A177" s="74" t="s">
        <v>95</v>
      </c>
      <c r="B177" s="98"/>
      <c r="C177" s="53">
        <v>80000</v>
      </c>
      <c r="D177" s="101"/>
      <c r="E177" s="102"/>
    </row>
    <row r="178" spans="1:5" ht="12.75">
      <c r="A178" s="70" t="s">
        <v>96</v>
      </c>
      <c r="B178" s="97"/>
      <c r="C178" s="54">
        <f>SUM(C176:C177)</f>
        <v>150000</v>
      </c>
      <c r="D178" s="101"/>
      <c r="E178" s="102"/>
    </row>
    <row r="179" spans="1:6" s="41" customFormat="1" ht="12.75">
      <c r="A179" s="70" t="s">
        <v>69</v>
      </c>
      <c r="B179" s="97"/>
      <c r="C179" s="54"/>
      <c r="D179" s="80">
        <v>45000</v>
      </c>
      <c r="E179" s="81"/>
      <c r="F179" s="58"/>
    </row>
    <row r="180" spans="1:5" ht="12.75">
      <c r="A180" s="74"/>
      <c r="B180" s="98"/>
      <c r="C180" s="53"/>
      <c r="D180" s="101">
        <f>SUM(E158:E193)</f>
        <v>0</v>
      </c>
      <c r="E180" s="102"/>
    </row>
    <row r="181" spans="1:6" ht="12.75">
      <c r="A181" s="74" t="s">
        <v>111</v>
      </c>
      <c r="B181" s="98"/>
      <c r="C181" s="53">
        <v>15000</v>
      </c>
      <c r="D181" s="101"/>
      <c r="E181" s="102"/>
      <c r="F181" s="41"/>
    </row>
    <row r="182" spans="1:5" ht="12.75">
      <c r="A182" s="74" t="s">
        <v>112</v>
      </c>
      <c r="B182" s="98"/>
      <c r="C182" s="53">
        <v>30000</v>
      </c>
      <c r="D182" s="101"/>
      <c r="E182" s="102"/>
    </row>
    <row r="183" spans="1:5" ht="12.75">
      <c r="A183" s="70" t="s">
        <v>97</v>
      </c>
      <c r="B183" s="97"/>
      <c r="C183" s="54">
        <f>SUM(C180:C182)</f>
        <v>45000</v>
      </c>
      <c r="D183" s="101"/>
      <c r="E183" s="102"/>
    </row>
    <row r="184" spans="1:5" ht="12.75">
      <c r="A184" s="74"/>
      <c r="B184" s="98"/>
      <c r="C184" s="53"/>
      <c r="D184" s="101"/>
      <c r="E184" s="102"/>
    </row>
    <row r="185" spans="1:6" s="41" customFormat="1" ht="12.75">
      <c r="A185" s="70" t="s">
        <v>70</v>
      </c>
      <c r="B185" s="97"/>
      <c r="C185" s="54"/>
      <c r="D185" s="80">
        <v>27000</v>
      </c>
      <c r="E185" s="81"/>
      <c r="F185" s="58"/>
    </row>
    <row r="186" spans="1:6" s="41" customFormat="1" ht="12.75">
      <c r="A186" s="70" t="s">
        <v>110</v>
      </c>
      <c r="B186" s="97"/>
      <c r="C186" s="54"/>
      <c r="D186" s="80">
        <v>20000</v>
      </c>
      <c r="E186" s="81"/>
      <c r="F186" s="58"/>
    </row>
    <row r="187" spans="1:6" s="41" customFormat="1" ht="12.75">
      <c r="A187" s="70" t="s">
        <v>71</v>
      </c>
      <c r="B187" s="97"/>
      <c r="C187" s="54"/>
      <c r="D187" s="80">
        <v>15000</v>
      </c>
      <c r="E187" s="81"/>
      <c r="F187" s="58"/>
    </row>
    <row r="188" spans="1:5" s="41" customFormat="1" ht="12.75">
      <c r="A188" s="70" t="s">
        <v>72</v>
      </c>
      <c r="B188" s="97"/>
      <c r="C188" s="54"/>
      <c r="D188" s="80">
        <v>108800</v>
      </c>
      <c r="E188" s="81"/>
    </row>
    <row r="189" spans="1:5" ht="12.75">
      <c r="A189" s="74" t="s">
        <v>98</v>
      </c>
      <c r="B189" s="98"/>
      <c r="C189" s="53">
        <v>90800</v>
      </c>
      <c r="D189" s="101"/>
      <c r="E189" s="102"/>
    </row>
    <row r="190" spans="1:5" ht="12.75">
      <c r="A190" s="74" t="s">
        <v>99</v>
      </c>
      <c r="B190" s="98"/>
      <c r="C190" s="53">
        <v>18000</v>
      </c>
      <c r="D190" s="101"/>
      <c r="E190" s="102"/>
    </row>
    <row r="191" spans="1:5" ht="12.75">
      <c r="A191" s="70" t="s">
        <v>100</v>
      </c>
      <c r="B191" s="97"/>
      <c r="C191" s="54">
        <f>SUM(C189:C190)</f>
        <v>108800</v>
      </c>
      <c r="D191" s="101"/>
      <c r="E191" s="102"/>
    </row>
    <row r="192" spans="1:5" ht="12.75">
      <c r="A192" s="74"/>
      <c r="B192" s="98"/>
      <c r="C192" s="53"/>
      <c r="D192" s="80"/>
      <c r="E192" s="81"/>
    </row>
    <row r="193" spans="1:5" s="41" customFormat="1" ht="12.75">
      <c r="A193" s="70"/>
      <c r="B193" s="97"/>
      <c r="C193" s="54"/>
      <c r="D193" s="80"/>
      <c r="E193" s="81"/>
    </row>
    <row r="194" spans="1:5" s="41" customFormat="1" ht="12.75">
      <c r="A194" s="70"/>
      <c r="B194" s="97"/>
      <c r="C194" s="54"/>
      <c r="D194" s="80"/>
      <c r="E194" s="81"/>
    </row>
    <row r="195" spans="1:5" ht="12.75">
      <c r="A195" s="74"/>
      <c r="B195" s="98"/>
      <c r="C195" s="53"/>
      <c r="D195" s="101"/>
      <c r="E195" s="102"/>
    </row>
    <row r="196" spans="1:5" ht="12.75">
      <c r="A196" s="74"/>
      <c r="B196" s="98"/>
      <c r="C196" s="53"/>
      <c r="D196" s="101"/>
      <c r="E196" s="102"/>
    </row>
    <row r="197" spans="1:5" ht="12.75">
      <c r="A197" s="74"/>
      <c r="B197" s="98"/>
      <c r="C197" s="53"/>
      <c r="D197" s="101"/>
      <c r="E197" s="102"/>
    </row>
    <row r="198" spans="1:5" ht="12.75">
      <c r="A198" s="74"/>
      <c r="B198" s="98"/>
      <c r="C198" s="53"/>
      <c r="D198" s="101"/>
      <c r="E198" s="102"/>
    </row>
    <row r="199" spans="1:5" ht="12.75">
      <c r="A199" s="74"/>
      <c r="B199" s="98"/>
      <c r="C199" s="53"/>
      <c r="D199" s="101"/>
      <c r="E199" s="102"/>
    </row>
    <row r="200" spans="1:5" ht="12.75">
      <c r="A200" s="74"/>
      <c r="B200" s="98"/>
      <c r="C200" s="53"/>
      <c r="D200" s="101"/>
      <c r="E200" s="102"/>
    </row>
    <row r="201" spans="1:5" ht="12.75">
      <c r="A201" s="74"/>
      <c r="B201" s="98"/>
      <c r="C201" s="53"/>
      <c r="D201" s="101"/>
      <c r="E201" s="102"/>
    </row>
    <row r="202" spans="1:5" ht="12.75">
      <c r="A202" s="74"/>
      <c r="B202" s="98"/>
      <c r="C202" s="53"/>
      <c r="D202" s="101"/>
      <c r="E202" s="102"/>
    </row>
    <row r="203" spans="1:5" ht="12.75">
      <c r="A203" s="74"/>
      <c r="B203" s="98"/>
      <c r="C203" s="53"/>
      <c r="D203" s="101"/>
      <c r="E203" s="102"/>
    </row>
    <row r="204" spans="1:5" ht="13.5" thickBot="1">
      <c r="A204" s="103"/>
      <c r="B204" s="104"/>
      <c r="C204" s="52"/>
      <c r="D204" s="99"/>
      <c r="E204" s="100"/>
    </row>
    <row r="205" spans="1:5" ht="12.75">
      <c r="A205" s="105"/>
      <c r="B205" s="105"/>
      <c r="C205" s="36"/>
      <c r="D205" s="37"/>
      <c r="E205" s="37"/>
    </row>
    <row r="206" spans="1:5" ht="12.75">
      <c r="A206" s="36"/>
      <c r="B206" s="36"/>
      <c r="C206" s="36"/>
      <c r="D206" s="37"/>
      <c r="E206" s="37"/>
    </row>
    <row r="207" spans="1:5" ht="12.75">
      <c r="A207" s="36"/>
      <c r="B207" s="36"/>
      <c r="C207" s="36"/>
      <c r="D207" s="37"/>
      <c r="E207" s="37"/>
    </row>
    <row r="211" ht="13.5" thickBot="1"/>
    <row r="212" spans="1:5" s="41" customFormat="1" ht="12.75">
      <c r="A212" s="84" t="s">
        <v>58</v>
      </c>
      <c r="B212" s="85"/>
      <c r="C212" s="85"/>
      <c r="D212" s="86">
        <v>2266444.08</v>
      </c>
      <c r="E212" s="87"/>
    </row>
    <row r="213" spans="1:5" s="58" customFormat="1" ht="12.75">
      <c r="A213" s="82" t="s">
        <v>127</v>
      </c>
      <c r="B213" s="83"/>
      <c r="C213" s="83"/>
      <c r="D213" s="75">
        <v>1013644.08</v>
      </c>
      <c r="E213" s="76"/>
    </row>
    <row r="214" spans="1:5" s="58" customFormat="1" ht="12.75">
      <c r="A214" s="82" t="s">
        <v>101</v>
      </c>
      <c r="B214" s="83"/>
      <c r="C214" s="83"/>
      <c r="D214" s="75"/>
      <c r="E214" s="76"/>
    </row>
    <row r="215" spans="1:5" s="58" customFormat="1" ht="12.75">
      <c r="A215" s="82" t="s">
        <v>49</v>
      </c>
      <c r="B215" s="83"/>
      <c r="C215" s="83"/>
      <c r="D215" s="75">
        <v>70000</v>
      </c>
      <c r="E215" s="76"/>
    </row>
    <row r="216" spans="1:5" s="58" customFormat="1" ht="12.75">
      <c r="A216" s="82" t="s">
        <v>50</v>
      </c>
      <c r="B216" s="83"/>
      <c r="C216" s="83"/>
      <c r="D216" s="75">
        <v>6000</v>
      </c>
      <c r="E216" s="76"/>
    </row>
    <row r="217" spans="1:6" s="41" customFormat="1" ht="12.75">
      <c r="A217" s="70" t="s">
        <v>51</v>
      </c>
      <c r="B217" s="79"/>
      <c r="C217" s="79"/>
      <c r="D217" s="80">
        <f>SUM(D218:E226)</f>
        <v>326700</v>
      </c>
      <c r="E217" s="81"/>
      <c r="F217" s="58"/>
    </row>
    <row r="218" spans="1:5" ht="12.75">
      <c r="A218" s="74" t="s">
        <v>37</v>
      </c>
      <c r="B218" s="65"/>
      <c r="C218" s="65"/>
      <c r="D218" s="75">
        <v>155700</v>
      </c>
      <c r="E218" s="76"/>
    </row>
    <row r="219" spans="1:6" ht="12.75">
      <c r="A219" s="74" t="s">
        <v>38</v>
      </c>
      <c r="B219" s="65"/>
      <c r="C219" s="65"/>
      <c r="D219" s="75">
        <v>8000</v>
      </c>
      <c r="E219" s="76"/>
      <c r="F219" s="41"/>
    </row>
    <row r="220" spans="1:5" ht="12.75">
      <c r="A220" s="74" t="s">
        <v>39</v>
      </c>
      <c r="B220" s="65"/>
      <c r="C220" s="65"/>
      <c r="D220" s="75">
        <v>50000</v>
      </c>
      <c r="E220" s="76"/>
    </row>
    <row r="221" spans="1:6" ht="12.75">
      <c r="A221" s="74" t="s">
        <v>40</v>
      </c>
      <c r="B221" s="65"/>
      <c r="C221" s="65"/>
      <c r="D221" s="75">
        <v>26500</v>
      </c>
      <c r="E221" s="76"/>
      <c r="F221" s="58"/>
    </row>
    <row r="222" spans="1:6" ht="12.75">
      <c r="A222" s="74" t="s">
        <v>41</v>
      </c>
      <c r="B222" s="65"/>
      <c r="C222" s="65"/>
      <c r="D222" s="75">
        <v>10000</v>
      </c>
      <c r="E222" s="76"/>
      <c r="F222" s="58"/>
    </row>
    <row r="223" spans="1:6" ht="12.75">
      <c r="A223" s="74" t="s">
        <v>42</v>
      </c>
      <c r="B223" s="65"/>
      <c r="C223" s="65"/>
      <c r="D223" s="75">
        <v>15000</v>
      </c>
      <c r="E223" s="76"/>
      <c r="F223" s="58"/>
    </row>
    <row r="224" spans="1:6" ht="12.75">
      <c r="A224" s="74" t="s">
        <v>43</v>
      </c>
      <c r="B224" s="65"/>
      <c r="C224" s="65"/>
      <c r="D224" s="75">
        <v>27500</v>
      </c>
      <c r="E224" s="76"/>
      <c r="F224" s="58"/>
    </row>
    <row r="225" spans="1:6" ht="12.75">
      <c r="A225" s="74" t="s">
        <v>44</v>
      </c>
      <c r="B225" s="65"/>
      <c r="C225" s="65"/>
      <c r="D225" s="75">
        <v>8000</v>
      </c>
      <c r="E225" s="76"/>
      <c r="F225" s="58"/>
    </row>
    <row r="226" spans="1:6" ht="12.75">
      <c r="A226" s="51" t="s">
        <v>63</v>
      </c>
      <c r="B226" s="36"/>
      <c r="C226" s="36"/>
      <c r="D226" s="55"/>
      <c r="E226" s="56">
        <v>26000</v>
      </c>
      <c r="F226" s="58"/>
    </row>
    <row r="227" spans="1:6" s="41" customFormat="1" ht="12.75">
      <c r="A227" s="70" t="s">
        <v>52</v>
      </c>
      <c r="B227" s="79"/>
      <c r="C227" s="79"/>
      <c r="D227" s="80">
        <v>40000</v>
      </c>
      <c r="E227" s="81"/>
      <c r="F227" s="58"/>
    </row>
    <row r="228" spans="1:5" s="41" customFormat="1" ht="12.75">
      <c r="A228" s="70" t="s">
        <v>53</v>
      </c>
      <c r="B228" s="79"/>
      <c r="C228" s="79"/>
      <c r="D228" s="80">
        <f>SUM(D229:E239)</f>
        <v>475000</v>
      </c>
      <c r="E228" s="81"/>
    </row>
    <row r="229" spans="1:5" ht="12.75">
      <c r="A229" s="74" t="s">
        <v>31</v>
      </c>
      <c r="B229" s="65"/>
      <c r="C229" s="65"/>
      <c r="D229" s="75">
        <v>22000</v>
      </c>
      <c r="E229" s="76"/>
    </row>
    <row r="230" spans="1:5" ht="12.75">
      <c r="A230" s="74" t="s">
        <v>32</v>
      </c>
      <c r="B230" s="65"/>
      <c r="C230" s="65"/>
      <c r="D230" s="75">
        <v>20000</v>
      </c>
      <c r="E230" s="76"/>
    </row>
    <row r="231" spans="1:5" ht="12.75">
      <c r="A231" s="74" t="s">
        <v>61</v>
      </c>
      <c r="B231" s="65"/>
      <c r="C231" s="65"/>
      <c r="D231" s="75">
        <v>12000</v>
      </c>
      <c r="E231" s="76"/>
    </row>
    <row r="232" spans="1:5" ht="12.75">
      <c r="A232" s="77" t="s">
        <v>33</v>
      </c>
      <c r="B232" s="78"/>
      <c r="C232" s="78"/>
      <c r="D232" s="75">
        <v>30000</v>
      </c>
      <c r="E232" s="76"/>
    </row>
    <row r="233" spans="1:5" ht="12.75">
      <c r="A233" s="74" t="s">
        <v>102</v>
      </c>
      <c r="B233" s="65"/>
      <c r="C233" s="65"/>
      <c r="D233" s="75">
        <v>190000</v>
      </c>
      <c r="E233" s="76"/>
    </row>
    <row r="234" spans="1:5" ht="12.75">
      <c r="A234" s="74" t="s">
        <v>66</v>
      </c>
      <c r="B234" s="65"/>
      <c r="C234" s="65"/>
      <c r="D234" s="75">
        <v>0</v>
      </c>
      <c r="E234" s="76"/>
    </row>
    <row r="235" spans="1:5" ht="12.75">
      <c r="A235" s="74" t="s">
        <v>34</v>
      </c>
      <c r="B235" s="65"/>
      <c r="C235" s="65"/>
      <c r="D235" s="75">
        <v>6000</v>
      </c>
      <c r="E235" s="76"/>
    </row>
    <row r="236" spans="1:5" ht="12.75">
      <c r="A236" s="74" t="s">
        <v>35</v>
      </c>
      <c r="B236" s="65"/>
      <c r="C236" s="65"/>
      <c r="D236" s="75">
        <v>9600</v>
      </c>
      <c r="E236" s="76"/>
    </row>
    <row r="237" spans="1:5" ht="12.75">
      <c r="A237" s="74" t="s">
        <v>36</v>
      </c>
      <c r="B237" s="65"/>
      <c r="C237" s="65"/>
      <c r="D237" s="75">
        <v>85400</v>
      </c>
      <c r="E237" s="76"/>
    </row>
    <row r="238" spans="1:5" ht="12.75">
      <c r="A238" s="51" t="s">
        <v>64</v>
      </c>
      <c r="B238" s="36"/>
      <c r="C238" s="36"/>
      <c r="D238" s="55"/>
      <c r="E238" s="56">
        <v>45000</v>
      </c>
    </row>
    <row r="239" spans="1:5" ht="12.75">
      <c r="A239" s="51" t="s">
        <v>74</v>
      </c>
      <c r="B239" s="36"/>
      <c r="C239" s="36"/>
      <c r="D239" s="55"/>
      <c r="E239" s="56">
        <v>55000</v>
      </c>
    </row>
    <row r="240" spans="1:5" s="58" customFormat="1" ht="12.75">
      <c r="A240" s="70" t="s">
        <v>65</v>
      </c>
      <c r="B240" s="71"/>
      <c r="C240" s="71"/>
      <c r="D240" s="72">
        <v>20100</v>
      </c>
      <c r="E240" s="73"/>
    </row>
    <row r="241" spans="1:5" s="58" customFormat="1" ht="12.75">
      <c r="A241" s="70" t="s">
        <v>54</v>
      </c>
      <c r="B241" s="71"/>
      <c r="C241" s="71"/>
      <c r="D241" s="72">
        <v>25000</v>
      </c>
      <c r="E241" s="73"/>
    </row>
    <row r="242" spans="1:5" s="58" customFormat="1" ht="12.75">
      <c r="A242" s="70" t="s">
        <v>55</v>
      </c>
      <c r="B242" s="71"/>
      <c r="C242" s="71"/>
      <c r="D242" s="72">
        <v>180000</v>
      </c>
      <c r="E242" s="73"/>
    </row>
    <row r="243" spans="1:5" s="58" customFormat="1" ht="12.75">
      <c r="A243" s="70" t="s">
        <v>56</v>
      </c>
      <c r="B243" s="71"/>
      <c r="C243" s="71"/>
      <c r="D243" s="72">
        <v>29000</v>
      </c>
      <c r="E243" s="73"/>
    </row>
    <row r="244" spans="1:5" s="58" customFormat="1" ht="12.75">
      <c r="A244" s="70" t="s">
        <v>57</v>
      </c>
      <c r="B244" s="71"/>
      <c r="C244" s="71"/>
      <c r="D244" s="72">
        <v>33000</v>
      </c>
      <c r="E244" s="73"/>
    </row>
    <row r="245" spans="1:5" s="58" customFormat="1" ht="12.75">
      <c r="A245" s="70" t="s">
        <v>113</v>
      </c>
      <c r="B245" s="71"/>
      <c r="C245" s="71"/>
      <c r="D245" s="72">
        <v>30000</v>
      </c>
      <c r="E245" s="73"/>
    </row>
    <row r="246" spans="1:5" s="58" customFormat="1" ht="12.75">
      <c r="A246" s="70" t="s">
        <v>67</v>
      </c>
      <c r="B246" s="71"/>
      <c r="C246" s="71"/>
      <c r="D246" s="72">
        <v>18000</v>
      </c>
      <c r="E246" s="73"/>
    </row>
    <row r="247" spans="1:5" ht="12.75">
      <c r="A247" s="42"/>
      <c r="B247" s="43"/>
      <c r="C247" s="44"/>
      <c r="D247" s="66"/>
      <c r="E247" s="67"/>
    </row>
    <row r="248" spans="1:5" ht="12.75">
      <c r="A248" s="42"/>
      <c r="B248" s="43"/>
      <c r="C248" s="44"/>
      <c r="D248" s="66"/>
      <c r="E248" s="67"/>
    </row>
    <row r="249" spans="1:5" ht="12.75">
      <c r="A249" s="42"/>
      <c r="B249" s="43"/>
      <c r="C249" s="44"/>
      <c r="D249" s="66"/>
      <c r="E249" s="67"/>
    </row>
    <row r="250" spans="1:5" ht="12.75">
      <c r="A250" s="42"/>
      <c r="B250" s="43"/>
      <c r="C250" s="44"/>
      <c r="D250" s="66"/>
      <c r="E250" s="67"/>
    </row>
    <row r="251" spans="1:5" ht="13.5" thickBot="1">
      <c r="A251" s="45"/>
      <c r="B251" s="46"/>
      <c r="C251" s="47"/>
      <c r="D251" s="68"/>
      <c r="E251" s="69"/>
    </row>
    <row r="258" spans="2:3" ht="12.75">
      <c r="B258" s="38" t="s">
        <v>25</v>
      </c>
      <c r="C258" s="39" t="s">
        <v>28</v>
      </c>
    </row>
    <row r="259" spans="2:3" ht="12.75">
      <c r="B259" s="38"/>
      <c r="C259" s="39"/>
    </row>
    <row r="261" spans="2:3" ht="12.75">
      <c r="B261" t="s">
        <v>126</v>
      </c>
      <c r="C261" s="1" t="s">
        <v>27</v>
      </c>
    </row>
    <row r="262" spans="2:3" ht="12.75">
      <c r="B262" s="38" t="s">
        <v>26</v>
      </c>
      <c r="C262" s="39" t="s">
        <v>24</v>
      </c>
    </row>
  </sheetData>
  <mergeCells count="168">
    <mergeCell ref="A205:B205"/>
    <mergeCell ref="A198:B198"/>
    <mergeCell ref="A199:B199"/>
    <mergeCell ref="A200:B200"/>
    <mergeCell ref="A201:B201"/>
    <mergeCell ref="A186:B186"/>
    <mergeCell ref="A187:B187"/>
    <mergeCell ref="A188:B188"/>
    <mergeCell ref="A189:B189"/>
    <mergeCell ref="D161:E161"/>
    <mergeCell ref="D160:E160"/>
    <mergeCell ref="D159:E159"/>
    <mergeCell ref="D165:E165"/>
    <mergeCell ref="D164:E164"/>
    <mergeCell ref="D163:E163"/>
    <mergeCell ref="D162:E162"/>
    <mergeCell ref="D169:E169"/>
    <mergeCell ref="D168:E168"/>
    <mergeCell ref="D167:E167"/>
    <mergeCell ref="D166:E166"/>
    <mergeCell ref="D173:E173"/>
    <mergeCell ref="D172:E172"/>
    <mergeCell ref="D171:E171"/>
    <mergeCell ref="D170:E170"/>
    <mergeCell ref="D177:E177"/>
    <mergeCell ref="D176:E176"/>
    <mergeCell ref="D175:E175"/>
    <mergeCell ref="D174:E174"/>
    <mergeCell ref="D181:E181"/>
    <mergeCell ref="D180:E180"/>
    <mergeCell ref="D179:E179"/>
    <mergeCell ref="D178:E178"/>
    <mergeCell ref="D185:E185"/>
    <mergeCell ref="D184:E184"/>
    <mergeCell ref="D183:E183"/>
    <mergeCell ref="D182:E182"/>
    <mergeCell ref="D189:E189"/>
    <mergeCell ref="D188:E188"/>
    <mergeCell ref="D187:E187"/>
    <mergeCell ref="D186:E186"/>
    <mergeCell ref="D193:E193"/>
    <mergeCell ref="D192:E192"/>
    <mergeCell ref="D191:E191"/>
    <mergeCell ref="D190:E190"/>
    <mergeCell ref="D197:E197"/>
    <mergeCell ref="D196:E196"/>
    <mergeCell ref="D195:E195"/>
    <mergeCell ref="D194:E194"/>
    <mergeCell ref="D201:E201"/>
    <mergeCell ref="D200:E200"/>
    <mergeCell ref="D199:E199"/>
    <mergeCell ref="D198:E198"/>
    <mergeCell ref="D204:E204"/>
    <mergeCell ref="D203:E203"/>
    <mergeCell ref="D202:E202"/>
    <mergeCell ref="A202:B202"/>
    <mergeCell ref="A203:B203"/>
    <mergeCell ref="A204:B204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183:B183"/>
    <mergeCell ref="A184:B184"/>
    <mergeCell ref="A185:B185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3:E3"/>
    <mergeCell ref="A155:E155"/>
    <mergeCell ref="D157:E157"/>
    <mergeCell ref="D158:E158"/>
    <mergeCell ref="A157:B157"/>
    <mergeCell ref="A158:B158"/>
    <mergeCell ref="A212:C212"/>
    <mergeCell ref="D212:E212"/>
    <mergeCell ref="A213:C213"/>
    <mergeCell ref="D213:E213"/>
    <mergeCell ref="A214:C214"/>
    <mergeCell ref="D214:E214"/>
    <mergeCell ref="A215:C215"/>
    <mergeCell ref="D215:E215"/>
    <mergeCell ref="A216:C216"/>
    <mergeCell ref="D216:E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A232:C232"/>
    <mergeCell ref="D232:E232"/>
    <mergeCell ref="A233:C233"/>
    <mergeCell ref="D233:E233"/>
    <mergeCell ref="A234:C234"/>
    <mergeCell ref="D234:E234"/>
    <mergeCell ref="A235:C235"/>
    <mergeCell ref="D235:E235"/>
    <mergeCell ref="A236:C236"/>
    <mergeCell ref="D236:E236"/>
    <mergeCell ref="A244:C244"/>
    <mergeCell ref="A245:C245"/>
    <mergeCell ref="A237:C237"/>
    <mergeCell ref="D237:E237"/>
    <mergeCell ref="A240:C240"/>
    <mergeCell ref="A241:C241"/>
    <mergeCell ref="A246:C246"/>
    <mergeCell ref="D240:E240"/>
    <mergeCell ref="D241:E241"/>
    <mergeCell ref="D242:E242"/>
    <mergeCell ref="D243:E243"/>
    <mergeCell ref="D244:E244"/>
    <mergeCell ref="D245:E245"/>
    <mergeCell ref="D246:E246"/>
    <mergeCell ref="A242:C242"/>
    <mergeCell ref="A243:C243"/>
    <mergeCell ref="D249:E249"/>
    <mergeCell ref="D250:E250"/>
    <mergeCell ref="D251:E251"/>
    <mergeCell ref="D247:E247"/>
    <mergeCell ref="D248:E248"/>
  </mergeCells>
  <printOptions/>
  <pageMargins left="0.5" right="0.54" top="0.69" bottom="1" header="0.5" footer="0.5"/>
  <pageSetup fitToHeight="4" fitToWidth="4" horizontalDpi="600" verticalDpi="600" orientation="portrait" paperSize="9" scale="96" r:id="rId1"/>
  <rowBreaks count="2" manualBreakCount="2">
    <brk id="1" max="255" man="1"/>
    <brk id="98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Władysław Juszkiewicz</dc:creator>
  <cp:keywords/>
  <dc:description/>
  <cp:lastModifiedBy>Marta Trojan</cp:lastModifiedBy>
  <cp:lastPrinted>2004-03-08T07:49:50Z</cp:lastPrinted>
  <dcterms:created xsi:type="dcterms:W3CDTF">1999-10-14T17:20:12Z</dcterms:created>
  <dcterms:modified xsi:type="dcterms:W3CDTF">2004-03-12T10:37:55Z</dcterms:modified>
  <cp:category/>
  <cp:version/>
  <cp:contentType/>
  <cp:contentStatus/>
</cp:coreProperties>
</file>